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shokkakyo\Desktop\"/>
    </mc:Choice>
  </mc:AlternateContent>
  <xr:revisionPtr revIDLastSave="0" documentId="13_ncr:1_{8A89CDC1-A7B1-454C-AD1E-D0842658A365}" xr6:coauthVersionLast="47" xr6:coauthVersionMax="47" xr10:uidLastSave="{00000000-0000-0000-0000-000000000000}"/>
  <bookViews>
    <workbookView xWindow="-105" yWindow="15" windowWidth="16170" windowHeight="15465" xr2:uid="{284FD60E-ED82-4515-B85A-94ABF8339E22}"/>
  </bookViews>
  <sheets>
    <sheet name="表" sheetId="1" r:id="rId1"/>
    <sheet name="グラフ"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83" i="1" l="1"/>
  <c r="D282" i="1"/>
  <c r="D281" i="1"/>
  <c r="D280" i="1"/>
  <c r="D279" i="1"/>
  <c r="D278" i="1"/>
  <c r="D277" i="1"/>
  <c r="D276" i="1"/>
  <c r="D275" i="1"/>
  <c r="D274" i="1"/>
  <c r="D273" i="1"/>
  <c r="D272" i="1"/>
  <c r="D271" i="1"/>
  <c r="D270" i="1"/>
  <c r="D269" i="1"/>
  <c r="D268" i="1"/>
  <c r="D267" i="1"/>
  <c r="D266" i="1"/>
  <c r="D265" i="1"/>
  <c r="D264" i="1"/>
  <c r="D263" i="1"/>
  <c r="D262" i="1"/>
  <c r="D261" i="1"/>
  <c r="D260" i="1"/>
  <c r="D259"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F1" i="1"/>
  <c r="G1" i="1"/>
  <c r="K1" i="1"/>
  <c r="O1" i="1"/>
  <c r="P1" i="1"/>
  <c r="Q1" i="1"/>
  <c r="R1" i="1"/>
  <c r="S1" i="1"/>
  <c r="D6" i="1"/>
  <c r="C6" i="1"/>
  <c r="G278" i="1"/>
  <c r="G265" i="1"/>
  <c r="G260" i="1"/>
  <c r="G258" i="1"/>
  <c r="G249" i="1"/>
  <c r="G247" i="1"/>
  <c r="G242" i="1"/>
  <c r="G237" i="1"/>
  <c r="G197" i="1"/>
  <c r="G155" i="1"/>
  <c r="G147" i="1"/>
  <c r="G117" i="1"/>
  <c r="G97" i="1"/>
  <c r="G84" i="1"/>
  <c r="G82" i="1"/>
  <c r="G80" i="1"/>
  <c r="G72" i="1"/>
  <c r="G42" i="1" s="1"/>
  <c r="G32" i="1"/>
  <c r="G8" i="1"/>
  <c r="P267" i="1"/>
  <c r="L267" i="1"/>
  <c r="H267" i="1"/>
  <c r="P276" i="1"/>
  <c r="L276" i="1"/>
  <c r="H276" i="1"/>
  <c r="P274" i="1"/>
  <c r="L274" i="1"/>
  <c r="H274" i="1"/>
  <c r="P268" i="1"/>
  <c r="L268" i="1"/>
  <c r="H268" i="1"/>
  <c r="P229" i="1"/>
  <c r="L229" i="1"/>
  <c r="H229" i="1"/>
  <c r="P207" i="1"/>
  <c r="L207" i="1"/>
  <c r="H207" i="1"/>
  <c r="P186" i="1"/>
  <c r="L186" i="1"/>
  <c r="H186" i="1"/>
  <c r="P159" i="1"/>
  <c r="L159" i="1"/>
  <c r="H159" i="1"/>
  <c r="P89" i="1"/>
  <c r="L89" i="1"/>
  <c r="H89" i="1"/>
  <c r="P49" i="1"/>
  <c r="L49" i="1"/>
  <c r="H49" i="1"/>
  <c r="P38" i="1"/>
  <c r="L38" i="1"/>
  <c r="H38" i="1"/>
  <c r="P232" i="1"/>
  <c r="L232" i="1"/>
  <c r="H232" i="1"/>
  <c r="P227" i="1"/>
  <c r="L227" i="1"/>
  <c r="H227" i="1"/>
  <c r="P223" i="1"/>
  <c r="L223" i="1"/>
  <c r="H223" i="1"/>
  <c r="P158" i="1"/>
  <c r="L158" i="1"/>
  <c r="H158" i="1"/>
  <c r="P126" i="1"/>
  <c r="L126" i="1"/>
  <c r="H126" i="1"/>
  <c r="P56" i="1"/>
  <c r="L56" i="1"/>
  <c r="H56" i="1"/>
  <c r="P281" i="1"/>
  <c r="L281" i="1"/>
  <c r="H281" i="1"/>
  <c r="P280" i="1"/>
  <c r="L280" i="1"/>
  <c r="H280" i="1"/>
  <c r="P273" i="1"/>
  <c r="L273" i="1"/>
  <c r="H273" i="1"/>
  <c r="Q258" i="1"/>
  <c r="P256" i="1"/>
  <c r="L256" i="1"/>
  <c r="H256" i="1"/>
  <c r="P224" i="1"/>
  <c r="L224" i="1"/>
  <c r="H224" i="1"/>
  <c r="P211" i="1"/>
  <c r="L211" i="1"/>
  <c r="H211" i="1"/>
  <c r="P200" i="1"/>
  <c r="L200" i="1"/>
  <c r="H200" i="1"/>
  <c r="P163" i="1"/>
  <c r="L163" i="1"/>
  <c r="H163" i="1"/>
  <c r="P141" i="1"/>
  <c r="L141" i="1"/>
  <c r="H141" i="1"/>
  <c r="H136" i="1"/>
  <c r="L136" i="1"/>
  <c r="P136" i="1"/>
  <c r="P121" i="1"/>
  <c r="L121" i="1"/>
  <c r="H121" i="1"/>
  <c r="H110" i="1"/>
  <c r="L110" i="1"/>
  <c r="P110" i="1"/>
  <c r="P283" i="1"/>
  <c r="P282" i="1"/>
  <c r="P279" i="1"/>
  <c r="P277" i="1"/>
  <c r="P275" i="1"/>
  <c r="P272" i="1"/>
  <c r="P271" i="1"/>
  <c r="P270" i="1"/>
  <c r="P269" i="1"/>
  <c r="P266" i="1"/>
  <c r="P264" i="1"/>
  <c r="P263" i="1"/>
  <c r="P262" i="1"/>
  <c r="P261" i="1"/>
  <c r="P259" i="1"/>
  <c r="P257" i="1"/>
  <c r="P255" i="1"/>
  <c r="P254" i="1"/>
  <c r="P253" i="1"/>
  <c r="P252" i="1"/>
  <c r="P251" i="1"/>
  <c r="P250" i="1"/>
  <c r="P248" i="1"/>
  <c r="P246" i="1"/>
  <c r="P245" i="1"/>
  <c r="P244" i="1"/>
  <c r="P243" i="1"/>
  <c r="P241" i="1"/>
  <c r="P240" i="1"/>
  <c r="P239" i="1"/>
  <c r="P238" i="1"/>
  <c r="P236" i="1"/>
  <c r="P235" i="1"/>
  <c r="P234" i="1"/>
  <c r="P233" i="1"/>
  <c r="P231" i="1"/>
  <c r="P230" i="1"/>
  <c r="P228" i="1"/>
  <c r="P226" i="1"/>
  <c r="P225" i="1"/>
  <c r="P222" i="1"/>
  <c r="P221" i="1"/>
  <c r="P220" i="1"/>
  <c r="P219" i="1"/>
  <c r="P218" i="1"/>
  <c r="P217" i="1"/>
  <c r="P216" i="1"/>
  <c r="P215" i="1"/>
  <c r="P214" i="1"/>
  <c r="P213" i="1"/>
  <c r="P212" i="1"/>
  <c r="P210" i="1"/>
  <c r="P209" i="1"/>
  <c r="P208" i="1"/>
  <c r="P206" i="1"/>
  <c r="P205" i="1"/>
  <c r="P204" i="1"/>
  <c r="P203" i="1"/>
  <c r="P202" i="1"/>
  <c r="P201" i="1"/>
  <c r="P199" i="1"/>
  <c r="P198" i="1"/>
  <c r="P196" i="1"/>
  <c r="P195" i="1"/>
  <c r="P194" i="1"/>
  <c r="P193" i="1"/>
  <c r="P192" i="1"/>
  <c r="P191" i="1"/>
  <c r="P190" i="1"/>
  <c r="P189" i="1"/>
  <c r="P188" i="1"/>
  <c r="P187" i="1"/>
  <c r="P185" i="1"/>
  <c r="P184" i="1"/>
  <c r="P183" i="1"/>
  <c r="P182" i="1"/>
  <c r="P181" i="1"/>
  <c r="P180" i="1"/>
  <c r="P179" i="1"/>
  <c r="P178" i="1"/>
  <c r="P177" i="1"/>
  <c r="P176" i="1"/>
  <c r="P175" i="1"/>
  <c r="P174" i="1"/>
  <c r="P173" i="1"/>
  <c r="P172" i="1"/>
  <c r="P171" i="1"/>
  <c r="P170" i="1"/>
  <c r="P169" i="1"/>
  <c r="P168" i="1"/>
  <c r="P167" i="1"/>
  <c r="P166" i="1"/>
  <c r="P165" i="1"/>
  <c r="P164" i="1"/>
  <c r="P162" i="1"/>
  <c r="P161" i="1"/>
  <c r="P160" i="1"/>
  <c r="P157" i="1"/>
  <c r="P156" i="1"/>
  <c r="P154" i="1"/>
  <c r="P153" i="1"/>
  <c r="P152" i="1"/>
  <c r="P151" i="1"/>
  <c r="P150" i="1"/>
  <c r="P149" i="1"/>
  <c r="P148" i="1"/>
  <c r="P146" i="1"/>
  <c r="P145" i="1"/>
  <c r="P144" i="1"/>
  <c r="P143" i="1"/>
  <c r="P142" i="1"/>
  <c r="P140" i="1"/>
  <c r="P139" i="1"/>
  <c r="P138" i="1"/>
  <c r="P137" i="1"/>
  <c r="P135" i="1"/>
  <c r="P134" i="1"/>
  <c r="P133" i="1"/>
  <c r="P132" i="1"/>
  <c r="P131" i="1"/>
  <c r="P130" i="1"/>
  <c r="P129" i="1"/>
  <c r="P128" i="1"/>
  <c r="P127" i="1"/>
  <c r="P125" i="1"/>
  <c r="P124" i="1"/>
  <c r="P123" i="1"/>
  <c r="P122" i="1"/>
  <c r="P120" i="1"/>
  <c r="P119" i="1"/>
  <c r="P118" i="1"/>
  <c r="P116" i="1"/>
  <c r="P115" i="1"/>
  <c r="P114" i="1"/>
  <c r="P113" i="1"/>
  <c r="P112" i="1"/>
  <c r="P111" i="1"/>
  <c r="P109" i="1"/>
  <c r="P108" i="1"/>
  <c r="P107" i="1"/>
  <c r="P106" i="1"/>
  <c r="P105" i="1"/>
  <c r="P104" i="1"/>
  <c r="P103" i="1"/>
  <c r="P102" i="1"/>
  <c r="P101" i="1"/>
  <c r="P100" i="1"/>
  <c r="P99" i="1"/>
  <c r="P98" i="1"/>
  <c r="P96" i="1"/>
  <c r="P95" i="1"/>
  <c r="P94" i="1"/>
  <c r="P93" i="1"/>
  <c r="P92" i="1"/>
  <c r="P91" i="1"/>
  <c r="P90" i="1"/>
  <c r="P88" i="1"/>
  <c r="P87" i="1"/>
  <c r="P86" i="1"/>
  <c r="P85" i="1"/>
  <c r="P83" i="1"/>
  <c r="P81" i="1"/>
  <c r="P79" i="1"/>
  <c r="P78" i="1"/>
  <c r="P77" i="1"/>
  <c r="P76" i="1"/>
  <c r="P75" i="1"/>
  <c r="P74" i="1"/>
  <c r="P73" i="1"/>
  <c r="P71" i="1"/>
  <c r="P70" i="1"/>
  <c r="P69" i="1"/>
  <c r="P68" i="1"/>
  <c r="P67" i="1"/>
  <c r="P66" i="1"/>
  <c r="P65" i="1"/>
  <c r="P64" i="1"/>
  <c r="P63" i="1"/>
  <c r="P62" i="1"/>
  <c r="P61" i="1"/>
  <c r="P60" i="1"/>
  <c r="P59" i="1"/>
  <c r="P58" i="1"/>
  <c r="P57" i="1"/>
  <c r="P55" i="1"/>
  <c r="P54" i="1"/>
  <c r="P53" i="1"/>
  <c r="P52" i="1"/>
  <c r="P51" i="1"/>
  <c r="P50" i="1"/>
  <c r="P48" i="1"/>
  <c r="P47" i="1"/>
  <c r="P46" i="1"/>
  <c r="P45" i="1"/>
  <c r="P44" i="1"/>
  <c r="P43" i="1"/>
  <c r="P41" i="1"/>
  <c r="P40" i="1"/>
  <c r="P39" i="1"/>
  <c r="P37" i="1"/>
  <c r="P36" i="1"/>
  <c r="P35" i="1"/>
  <c r="P34" i="1"/>
  <c r="P33" i="1"/>
  <c r="P31" i="1"/>
  <c r="P30" i="1"/>
  <c r="P29" i="1"/>
  <c r="P28" i="1"/>
  <c r="P27" i="1"/>
  <c r="P26" i="1"/>
  <c r="P25" i="1"/>
  <c r="P24" i="1"/>
  <c r="P23" i="1"/>
  <c r="P22" i="1"/>
  <c r="P21" i="1"/>
  <c r="P20" i="1"/>
  <c r="P19" i="1"/>
  <c r="P18" i="1"/>
  <c r="P17" i="1"/>
  <c r="P16" i="1"/>
  <c r="P15" i="1"/>
  <c r="P14" i="1"/>
  <c r="P13" i="1"/>
  <c r="P12" i="1"/>
  <c r="P11" i="1"/>
  <c r="P10" i="1"/>
  <c r="P9" i="1"/>
  <c r="L51" i="1"/>
  <c r="H51" i="1"/>
  <c r="L66" i="1"/>
  <c r="H66" i="1"/>
  <c r="L55" i="1"/>
  <c r="H55" i="1"/>
  <c r="P6" i="1"/>
  <c r="R278" i="1"/>
  <c r="R265" i="1"/>
  <c r="R260" i="1"/>
  <c r="R258" i="1"/>
  <c r="R249" i="1"/>
  <c r="R247" i="1"/>
  <c r="R237" i="1"/>
  <c r="R197" i="1"/>
  <c r="R155" i="1"/>
  <c r="R147" i="1"/>
  <c r="R117" i="1"/>
  <c r="R97" i="1"/>
  <c r="R84" i="1"/>
  <c r="R82" i="1"/>
  <c r="R80" i="1"/>
  <c r="R72" i="1"/>
  <c r="R42" i="1"/>
  <c r="R32" i="1"/>
  <c r="R8" i="1"/>
  <c r="L20" i="1"/>
  <c r="H20" i="1"/>
  <c r="L269" i="1"/>
  <c r="H269" i="1"/>
  <c r="L271" i="1"/>
  <c r="H271" i="1"/>
  <c r="L259" i="1"/>
  <c r="L244" i="1"/>
  <c r="H244" i="1"/>
  <c r="L245" i="1"/>
  <c r="H245" i="1"/>
  <c r="L219" i="1"/>
  <c r="H219" i="1"/>
  <c r="H218" i="1"/>
  <c r="L235" i="1"/>
  <c r="H235" i="1"/>
  <c r="L203" i="1"/>
  <c r="H203" i="1"/>
  <c r="L180" i="1"/>
  <c r="H180" i="1"/>
  <c r="L189" i="1"/>
  <c r="H189" i="1"/>
  <c r="L125" i="1"/>
  <c r="H125" i="1"/>
  <c r="L115" i="1"/>
  <c r="H115" i="1"/>
  <c r="L108" i="1"/>
  <c r="H108" i="1"/>
  <c r="L101" i="1"/>
  <c r="H101" i="1"/>
  <c r="L87" i="1"/>
  <c r="H87" i="1"/>
  <c r="L76" i="1"/>
  <c r="H76" i="1"/>
  <c r="L74" i="1"/>
  <c r="H74" i="1"/>
  <c r="L75" i="1"/>
  <c r="H75" i="1"/>
  <c r="L45" i="1"/>
  <c r="H45" i="1"/>
  <c r="L46" i="1"/>
  <c r="H46" i="1"/>
  <c r="L34" i="1"/>
  <c r="H34" i="1"/>
  <c r="L12" i="1"/>
  <c r="H12" i="1"/>
  <c r="L248" i="1"/>
  <c r="H248" i="1"/>
  <c r="S247" i="1"/>
  <c r="Q247" i="1"/>
  <c r="O247" i="1"/>
  <c r="N247" i="1"/>
  <c r="M247" i="1"/>
  <c r="K247" i="1"/>
  <c r="J247" i="1"/>
  <c r="I247" i="1"/>
  <c r="F247" i="1"/>
  <c r="E247" i="1"/>
  <c r="L208" i="1"/>
  <c r="H208" i="1"/>
  <c r="L193" i="1"/>
  <c r="H193" i="1"/>
  <c r="L168" i="1"/>
  <c r="H168" i="1"/>
  <c r="L139" i="1"/>
  <c r="H139" i="1"/>
  <c r="L135" i="1"/>
  <c r="H135" i="1"/>
  <c r="L119" i="1"/>
  <c r="H119" i="1"/>
  <c r="L83" i="1"/>
  <c r="H83" i="1"/>
  <c r="S82" i="1"/>
  <c r="Q82" i="1"/>
  <c r="O82" i="1"/>
  <c r="N82" i="1"/>
  <c r="M82" i="1"/>
  <c r="K82" i="1"/>
  <c r="J82" i="1"/>
  <c r="I82" i="1"/>
  <c r="F82" i="1"/>
  <c r="E82" i="1"/>
  <c r="S72" i="1"/>
  <c r="Q72" i="1"/>
  <c r="O72" i="1"/>
  <c r="O42" i="1" s="1"/>
  <c r="N72" i="1"/>
  <c r="M72" i="1"/>
  <c r="K72" i="1"/>
  <c r="K42" i="1" s="1"/>
  <c r="J72" i="1"/>
  <c r="I72" i="1"/>
  <c r="F72" i="1"/>
  <c r="E72" i="1"/>
  <c r="S42" i="1"/>
  <c r="Q42" i="1"/>
  <c r="N42" i="1"/>
  <c r="M42" i="1"/>
  <c r="J42" i="1"/>
  <c r="I42" i="1"/>
  <c r="F42" i="1"/>
  <c r="E42" i="1"/>
  <c r="L59" i="1"/>
  <c r="H59" i="1"/>
  <c r="L28" i="1"/>
  <c r="H28" i="1"/>
  <c r="L25" i="1"/>
  <c r="H25" i="1"/>
  <c r="H283" i="1"/>
  <c r="H282" i="1"/>
  <c r="H279" i="1"/>
  <c r="H277" i="1"/>
  <c r="H275" i="1"/>
  <c r="H272" i="1"/>
  <c r="H270" i="1"/>
  <c r="H266" i="1"/>
  <c r="H264" i="1"/>
  <c r="H263" i="1"/>
  <c r="H262" i="1"/>
  <c r="H261" i="1"/>
  <c r="H259" i="1"/>
  <c r="H257" i="1"/>
  <c r="H255" i="1"/>
  <c r="H254" i="1"/>
  <c r="H253" i="1"/>
  <c r="H252" i="1"/>
  <c r="H251" i="1"/>
  <c r="H250" i="1"/>
  <c r="H246" i="1"/>
  <c r="H243" i="1"/>
  <c r="H241" i="1"/>
  <c r="H240" i="1"/>
  <c r="H239" i="1"/>
  <c r="H238" i="1"/>
  <c r="H236" i="1"/>
  <c r="H234" i="1"/>
  <c r="H233" i="1"/>
  <c r="H231" i="1"/>
  <c r="H230" i="1"/>
  <c r="H228" i="1"/>
  <c r="H226" i="1"/>
  <c r="H225" i="1"/>
  <c r="H222" i="1"/>
  <c r="H221" i="1"/>
  <c r="H220" i="1"/>
  <c r="H217" i="1"/>
  <c r="H216" i="1"/>
  <c r="H215" i="1"/>
  <c r="H214" i="1"/>
  <c r="H213" i="1"/>
  <c r="H212" i="1"/>
  <c r="H210" i="1"/>
  <c r="H209" i="1"/>
  <c r="H206" i="1"/>
  <c r="H205" i="1"/>
  <c r="H204" i="1"/>
  <c r="H202" i="1"/>
  <c r="H201" i="1"/>
  <c r="H199" i="1"/>
  <c r="H198" i="1"/>
  <c r="H196" i="1"/>
  <c r="H195" i="1"/>
  <c r="H194" i="1"/>
  <c r="H192" i="1"/>
  <c r="H191" i="1"/>
  <c r="H190" i="1"/>
  <c r="H188" i="1"/>
  <c r="H187" i="1"/>
  <c r="H185" i="1"/>
  <c r="H184" i="1"/>
  <c r="H183" i="1"/>
  <c r="H182" i="1"/>
  <c r="H181" i="1"/>
  <c r="H179" i="1"/>
  <c r="H178" i="1"/>
  <c r="H177" i="1"/>
  <c r="H176" i="1"/>
  <c r="H175" i="1"/>
  <c r="H174" i="1"/>
  <c r="H173" i="1"/>
  <c r="H172" i="1"/>
  <c r="H171" i="1"/>
  <c r="H170" i="1"/>
  <c r="H169" i="1"/>
  <c r="H167" i="1"/>
  <c r="H166" i="1"/>
  <c r="H165" i="1"/>
  <c r="H164" i="1"/>
  <c r="H162" i="1"/>
  <c r="H161" i="1"/>
  <c r="H160" i="1"/>
  <c r="H157" i="1"/>
  <c r="H156" i="1"/>
  <c r="H154" i="1"/>
  <c r="H153" i="1"/>
  <c r="H152" i="1"/>
  <c r="H151" i="1"/>
  <c r="H150" i="1"/>
  <c r="H149" i="1"/>
  <c r="H148" i="1"/>
  <c r="H146" i="1"/>
  <c r="H145" i="1"/>
  <c r="H144" i="1"/>
  <c r="H143" i="1"/>
  <c r="H142" i="1"/>
  <c r="H140" i="1"/>
  <c r="H138" i="1"/>
  <c r="H137" i="1"/>
  <c r="H134" i="1"/>
  <c r="H133" i="1"/>
  <c r="H132" i="1"/>
  <c r="H131" i="1"/>
  <c r="H130" i="1"/>
  <c r="H129" i="1"/>
  <c r="H128" i="1"/>
  <c r="H127" i="1"/>
  <c r="H124" i="1"/>
  <c r="H123" i="1"/>
  <c r="H122" i="1"/>
  <c r="H120" i="1"/>
  <c r="H118" i="1"/>
  <c r="H116" i="1"/>
  <c r="H114" i="1"/>
  <c r="H113" i="1"/>
  <c r="H112" i="1"/>
  <c r="H111" i="1"/>
  <c r="H109" i="1"/>
  <c r="H107" i="1"/>
  <c r="H106" i="1"/>
  <c r="H105" i="1"/>
  <c r="H104" i="1"/>
  <c r="H103" i="1"/>
  <c r="H102" i="1"/>
  <c r="H100" i="1"/>
  <c r="H99" i="1"/>
  <c r="H98" i="1"/>
  <c r="H96" i="1"/>
  <c r="H95" i="1"/>
  <c r="H94" i="1"/>
  <c r="H93" i="1"/>
  <c r="H92" i="1"/>
  <c r="H91" i="1"/>
  <c r="H90" i="1"/>
  <c r="H88" i="1"/>
  <c r="H86" i="1"/>
  <c r="H85" i="1"/>
  <c r="H81" i="1"/>
  <c r="H79" i="1"/>
  <c r="H78" i="1"/>
  <c r="H77" i="1"/>
  <c r="H73" i="1"/>
  <c r="H71" i="1"/>
  <c r="H70" i="1"/>
  <c r="H69" i="1"/>
  <c r="H68" i="1"/>
  <c r="H67" i="1"/>
  <c r="H65" i="1"/>
  <c r="H64" i="1"/>
  <c r="H63" i="1"/>
  <c r="H62" i="1"/>
  <c r="H61" i="1"/>
  <c r="H60" i="1"/>
  <c r="H58" i="1"/>
  <c r="H57" i="1"/>
  <c r="H54" i="1"/>
  <c r="H53" i="1"/>
  <c r="H52" i="1"/>
  <c r="H50" i="1"/>
  <c r="H48" i="1"/>
  <c r="H47" i="1"/>
  <c r="H44" i="1"/>
  <c r="H43" i="1"/>
  <c r="H41" i="1"/>
  <c r="H40" i="1"/>
  <c r="H39" i="1"/>
  <c r="H37" i="1"/>
  <c r="H36" i="1"/>
  <c r="H35" i="1"/>
  <c r="H33" i="1"/>
  <c r="H31" i="1"/>
  <c r="H30" i="1"/>
  <c r="H29" i="1"/>
  <c r="H27" i="1"/>
  <c r="H26" i="1"/>
  <c r="H24" i="1"/>
  <c r="H23" i="1"/>
  <c r="H22" i="1"/>
  <c r="H21" i="1"/>
  <c r="H19" i="1"/>
  <c r="H18" i="1"/>
  <c r="H17" i="1"/>
  <c r="H16" i="1"/>
  <c r="H15" i="1"/>
  <c r="H14" i="1"/>
  <c r="H13" i="1"/>
  <c r="H11" i="1"/>
  <c r="H10" i="1"/>
  <c r="H9" i="1"/>
  <c r="H6" i="1"/>
  <c r="N32" i="1"/>
  <c r="L270" i="1"/>
  <c r="L272" i="1"/>
  <c r="L275" i="1"/>
  <c r="L262" i="1"/>
  <c r="L263" i="1"/>
  <c r="L253" i="1"/>
  <c r="L252" i="1"/>
  <c r="L239" i="1"/>
  <c r="L233" i="1"/>
  <c r="L228" i="1"/>
  <c r="L222" i="1"/>
  <c r="L215" i="1"/>
  <c r="L206" i="1"/>
  <c r="L210" i="1"/>
  <c r="L204" i="1"/>
  <c r="L199" i="1"/>
  <c r="L191" i="1"/>
  <c r="L192" i="1"/>
  <c r="L190" i="1"/>
  <c r="L182" i="1"/>
  <c r="L181" i="1"/>
  <c r="L177" i="1"/>
  <c r="L172" i="1"/>
  <c r="L161" i="1"/>
  <c r="L157" i="1"/>
  <c r="L152" i="1"/>
  <c r="L149" i="1"/>
  <c r="L150" i="1"/>
  <c r="L144" i="1"/>
  <c r="L138" i="1"/>
  <c r="L124" i="1"/>
  <c r="L122" i="1"/>
  <c r="L113" i="1"/>
  <c r="L111" i="1"/>
  <c r="L104" i="1"/>
  <c r="L99" i="1"/>
  <c r="L94" i="1"/>
  <c r="L92" i="1"/>
  <c r="L93" i="1"/>
  <c r="L73" i="1"/>
  <c r="L71" i="1"/>
  <c r="L77" i="1"/>
  <c r="L70" i="1"/>
  <c r="L69" i="1"/>
  <c r="L62" i="1"/>
  <c r="L61" i="1"/>
  <c r="L60" i="1"/>
  <c r="L57" i="1"/>
  <c r="L52" i="1"/>
  <c r="L50" i="1"/>
  <c r="L47" i="1"/>
  <c r="L44" i="1"/>
  <c r="L48" i="1"/>
  <c r="L26" i="1"/>
  <c r="L16" i="1"/>
  <c r="K278" i="1"/>
  <c r="K265" i="1"/>
  <c r="K260" i="1"/>
  <c r="K258" i="1"/>
  <c r="K249" i="1"/>
  <c r="K242" i="1"/>
  <c r="K237" i="1"/>
  <c r="K197" i="1"/>
  <c r="K155" i="1"/>
  <c r="K147" i="1"/>
  <c r="K117" i="1"/>
  <c r="K97" i="1"/>
  <c r="K84" i="1"/>
  <c r="K80" i="1"/>
  <c r="K32" i="1"/>
  <c r="K8" i="1"/>
  <c r="L14" i="1"/>
  <c r="L13" i="1"/>
  <c r="L10" i="1"/>
  <c r="N260" i="1"/>
  <c r="L225" i="1"/>
  <c r="L133" i="1"/>
  <c r="L283" i="1"/>
  <c r="L282" i="1"/>
  <c r="L279" i="1"/>
  <c r="L277" i="1"/>
  <c r="L266" i="1"/>
  <c r="L264" i="1"/>
  <c r="L261" i="1"/>
  <c r="L257" i="1"/>
  <c r="L255" i="1"/>
  <c r="L254" i="1"/>
  <c r="L251" i="1"/>
  <c r="L250" i="1"/>
  <c r="L246" i="1"/>
  <c r="L243" i="1"/>
  <c r="L241" i="1"/>
  <c r="L240" i="1"/>
  <c r="L238" i="1"/>
  <c r="L236" i="1"/>
  <c r="L234" i="1"/>
  <c r="L231" i="1"/>
  <c r="L230" i="1"/>
  <c r="L226" i="1"/>
  <c r="L221" i="1"/>
  <c r="L220" i="1"/>
  <c r="L218" i="1"/>
  <c r="L217" i="1"/>
  <c r="L216" i="1"/>
  <c r="L214" i="1"/>
  <c r="L213" i="1"/>
  <c r="L212" i="1"/>
  <c r="L209" i="1"/>
  <c r="L205" i="1"/>
  <c r="L202" i="1"/>
  <c r="L201" i="1"/>
  <c r="L198" i="1"/>
  <c r="L196" i="1"/>
  <c r="L195" i="1"/>
  <c r="L194" i="1"/>
  <c r="L188" i="1"/>
  <c r="L187" i="1"/>
  <c r="L185" i="1"/>
  <c r="L184" i="1"/>
  <c r="L183" i="1"/>
  <c r="L179" i="1"/>
  <c r="L178" i="1"/>
  <c r="L176" i="1"/>
  <c r="L175" i="1"/>
  <c r="L174" i="1"/>
  <c r="L173" i="1"/>
  <c r="L171" i="1"/>
  <c r="L170" i="1"/>
  <c r="L169" i="1"/>
  <c r="L167" i="1"/>
  <c r="L166" i="1"/>
  <c r="L165" i="1"/>
  <c r="L164" i="1"/>
  <c r="L162" i="1"/>
  <c r="L160" i="1"/>
  <c r="L156" i="1"/>
  <c r="L154" i="1"/>
  <c r="L153" i="1"/>
  <c r="L151" i="1"/>
  <c r="L148" i="1"/>
  <c r="L146" i="1"/>
  <c r="L145" i="1"/>
  <c r="L143" i="1"/>
  <c r="L142" i="1"/>
  <c r="L140" i="1"/>
  <c r="L137" i="1"/>
  <c r="L134" i="1"/>
  <c r="L132" i="1"/>
  <c r="L131" i="1"/>
  <c r="L130" i="1"/>
  <c r="L129" i="1"/>
  <c r="L128" i="1"/>
  <c r="L127" i="1"/>
  <c r="L123" i="1"/>
  <c r="L120" i="1"/>
  <c r="L118" i="1"/>
  <c r="L116" i="1"/>
  <c r="L114" i="1"/>
  <c r="L112" i="1"/>
  <c r="L109" i="1"/>
  <c r="L107" i="1"/>
  <c r="L106" i="1"/>
  <c r="L105" i="1"/>
  <c r="L103" i="1"/>
  <c r="L102" i="1"/>
  <c r="L100" i="1"/>
  <c r="L98" i="1"/>
  <c r="L96" i="1"/>
  <c r="L95" i="1"/>
  <c r="L91" i="1"/>
  <c r="L90" i="1"/>
  <c r="L88" i="1"/>
  <c r="L86" i="1"/>
  <c r="L85" i="1"/>
  <c r="L81" i="1"/>
  <c r="L79" i="1"/>
  <c r="L78" i="1"/>
  <c r="L68" i="1"/>
  <c r="L67" i="1"/>
  <c r="L65" i="1"/>
  <c r="L64" i="1"/>
  <c r="L63" i="1"/>
  <c r="L58" i="1"/>
  <c r="L54" i="1"/>
  <c r="L53" i="1"/>
  <c r="L43" i="1"/>
  <c r="L41" i="1"/>
  <c r="L40" i="1"/>
  <c r="L39" i="1"/>
  <c r="L37" i="1"/>
  <c r="L36" i="1"/>
  <c r="L35" i="1"/>
  <c r="L33" i="1"/>
  <c r="L31" i="1"/>
  <c r="L30" i="1"/>
  <c r="L29" i="1"/>
  <c r="L27" i="1"/>
  <c r="L24" i="1"/>
  <c r="L23" i="1"/>
  <c r="L22" i="1"/>
  <c r="L21" i="1"/>
  <c r="L19" i="1"/>
  <c r="L18" i="1"/>
  <c r="L17" i="1"/>
  <c r="L15" i="1"/>
  <c r="L11" i="1"/>
  <c r="L9" i="1"/>
  <c r="S80" i="1"/>
  <c r="Q80" i="1"/>
  <c r="O80" i="1"/>
  <c r="N80" i="1"/>
  <c r="M80" i="1"/>
  <c r="J80" i="1"/>
  <c r="I80" i="1"/>
  <c r="F80" i="1"/>
  <c r="E80" i="1"/>
  <c r="L6" i="1"/>
  <c r="M278" i="1"/>
  <c r="M265" i="1"/>
  <c r="M260" i="1"/>
  <c r="M258" i="1"/>
  <c r="M1" i="1" s="1"/>
  <c r="M249" i="1"/>
  <c r="M242" i="1"/>
  <c r="M237" i="1"/>
  <c r="M197" i="1"/>
  <c r="M155" i="1"/>
  <c r="M147" i="1"/>
  <c r="M117" i="1"/>
  <c r="M97" i="1"/>
  <c r="M84" i="1"/>
  <c r="M32" i="1"/>
  <c r="M8" i="1"/>
  <c r="S258" i="1"/>
  <c r="O258" i="1"/>
  <c r="N258" i="1"/>
  <c r="N1" i="1" s="1"/>
  <c r="J258" i="1"/>
  <c r="J1" i="1" s="1"/>
  <c r="I258" i="1"/>
  <c r="I1" i="1" s="1"/>
  <c r="F258" i="1"/>
  <c r="E258" i="1"/>
  <c r="E1" i="1" s="1"/>
  <c r="O278" i="1"/>
  <c r="N278" i="1"/>
  <c r="O265" i="1"/>
  <c r="N265" i="1"/>
  <c r="O260" i="1"/>
  <c r="O249" i="1"/>
  <c r="N249" i="1"/>
  <c r="O242" i="1"/>
  <c r="N242" i="1"/>
  <c r="O237" i="1"/>
  <c r="N237" i="1"/>
  <c r="O197" i="1"/>
  <c r="N197" i="1"/>
  <c r="O155" i="1"/>
  <c r="N155" i="1"/>
  <c r="O147" i="1"/>
  <c r="N147" i="1"/>
  <c r="O117" i="1"/>
  <c r="N117" i="1"/>
  <c r="O97" i="1"/>
  <c r="N97" i="1"/>
  <c r="O84" i="1"/>
  <c r="N84" i="1"/>
  <c r="O32" i="1"/>
  <c r="O8" i="1"/>
  <c r="N8" i="1"/>
  <c r="S278" i="1"/>
  <c r="Q278" i="1"/>
  <c r="J278" i="1"/>
  <c r="I278" i="1"/>
  <c r="F278" i="1"/>
  <c r="E278" i="1"/>
  <c r="S265" i="1"/>
  <c r="Q265" i="1"/>
  <c r="J265" i="1"/>
  <c r="I265" i="1"/>
  <c r="F265" i="1"/>
  <c r="E265" i="1"/>
  <c r="S260" i="1"/>
  <c r="Q260" i="1"/>
  <c r="J260" i="1"/>
  <c r="I260" i="1"/>
  <c r="F260" i="1"/>
  <c r="E260" i="1"/>
  <c r="S249" i="1"/>
  <c r="Q249" i="1"/>
  <c r="J249" i="1"/>
  <c r="I249" i="1"/>
  <c r="F249" i="1"/>
  <c r="E249" i="1"/>
  <c r="S242" i="1"/>
  <c r="Q242" i="1" s="1"/>
  <c r="J242" i="1"/>
  <c r="I242" i="1"/>
  <c r="F242" i="1"/>
  <c r="E242" i="1"/>
  <c r="S237" i="1"/>
  <c r="Q237" i="1"/>
  <c r="J237" i="1"/>
  <c r="I237" i="1"/>
  <c r="F237" i="1"/>
  <c r="E237" i="1"/>
  <c r="S197" i="1"/>
  <c r="Q197" i="1"/>
  <c r="J197" i="1"/>
  <c r="I197" i="1"/>
  <c r="F197" i="1"/>
  <c r="E197" i="1"/>
  <c r="S155" i="1"/>
  <c r="Q155" i="1"/>
  <c r="J155" i="1"/>
  <c r="I155" i="1"/>
  <c r="F155" i="1"/>
  <c r="E155" i="1"/>
  <c r="S147" i="1"/>
  <c r="Q147" i="1"/>
  <c r="J147" i="1"/>
  <c r="I147" i="1"/>
  <c r="F147" i="1"/>
  <c r="E147" i="1"/>
  <c r="S117" i="1"/>
  <c r="Q117" i="1"/>
  <c r="J117" i="1"/>
  <c r="I117" i="1"/>
  <c r="F117" i="1"/>
  <c r="E117" i="1"/>
  <c r="S97" i="1"/>
  <c r="Q97" i="1"/>
  <c r="J97" i="1"/>
  <c r="I97" i="1"/>
  <c r="F97" i="1"/>
  <c r="E97" i="1"/>
  <c r="S84" i="1"/>
  <c r="Q84" i="1"/>
  <c r="J84" i="1"/>
  <c r="I84" i="1"/>
  <c r="F84" i="1"/>
  <c r="E84" i="1"/>
  <c r="S32" i="1"/>
  <c r="Q32" i="1"/>
  <c r="J32" i="1"/>
  <c r="I32" i="1"/>
  <c r="F32" i="1"/>
  <c r="E32" i="1"/>
  <c r="Q8" i="1"/>
  <c r="S8" i="1"/>
  <c r="J8" i="1"/>
  <c r="I8" i="1"/>
  <c r="F8" i="1"/>
  <c r="E8" i="1"/>
  <c r="D258" i="1" l="1"/>
  <c r="D1" i="1" s="1"/>
  <c r="C267" i="1"/>
  <c r="C276" i="1"/>
  <c r="C274" i="1"/>
  <c r="C268" i="1"/>
  <c r="C229" i="1"/>
  <c r="C207" i="1"/>
  <c r="C186" i="1"/>
  <c r="C159" i="1"/>
  <c r="C89" i="1"/>
  <c r="C49" i="1"/>
  <c r="C38" i="1"/>
  <c r="C232" i="1"/>
  <c r="C227" i="1"/>
  <c r="C223" i="1"/>
  <c r="C158" i="1"/>
  <c r="C126" i="1"/>
  <c r="C56" i="1"/>
  <c r="C281" i="1"/>
  <c r="C280" i="1"/>
  <c r="C273" i="1"/>
  <c r="C256" i="1"/>
  <c r="C224" i="1"/>
  <c r="C211" i="1"/>
  <c r="C200" i="1"/>
  <c r="C163" i="1"/>
  <c r="C141" i="1"/>
  <c r="C121" i="1"/>
  <c r="C136" i="1"/>
  <c r="P97" i="1"/>
  <c r="P249" i="1"/>
  <c r="P72" i="1"/>
  <c r="C110" i="1"/>
  <c r="P8" i="1"/>
  <c r="P80" i="1"/>
  <c r="P82" i="1"/>
  <c r="P265" i="1"/>
  <c r="P260" i="1"/>
  <c r="P237" i="1"/>
  <c r="P32" i="1"/>
  <c r="P155" i="1"/>
  <c r="P197" i="1"/>
  <c r="P278" i="1"/>
  <c r="P258" i="1"/>
  <c r="P84" i="1"/>
  <c r="P117" i="1"/>
  <c r="P147" i="1"/>
  <c r="P42" i="1"/>
  <c r="P247" i="1"/>
  <c r="C51" i="1"/>
  <c r="C66" i="1"/>
  <c r="C55" i="1"/>
  <c r="R242" i="1"/>
  <c r="C20" i="1"/>
  <c r="C269" i="1"/>
  <c r="C271" i="1"/>
  <c r="C259" i="1"/>
  <c r="C244" i="1"/>
  <c r="C245" i="1"/>
  <c r="C219" i="1"/>
  <c r="C235" i="1"/>
  <c r="C203" i="1"/>
  <c r="C180" i="1"/>
  <c r="C189" i="1"/>
  <c r="C125" i="1"/>
  <c r="C115" i="1"/>
  <c r="C108" i="1"/>
  <c r="C101" i="1"/>
  <c r="C87" i="1"/>
  <c r="C76" i="1"/>
  <c r="C74" i="1"/>
  <c r="C75" i="1"/>
  <c r="C46" i="1"/>
  <c r="C45" i="1"/>
  <c r="C34" i="1"/>
  <c r="C12" i="1"/>
  <c r="L247" i="1"/>
  <c r="H247" i="1"/>
  <c r="C248" i="1"/>
  <c r="L72" i="1"/>
  <c r="C208" i="1"/>
  <c r="C193" i="1"/>
  <c r="C168" i="1"/>
  <c r="C69" i="1"/>
  <c r="H72" i="1"/>
  <c r="C139" i="1"/>
  <c r="C135" i="1"/>
  <c r="L82" i="1"/>
  <c r="H147" i="1"/>
  <c r="H82" i="1"/>
  <c r="C83" i="1"/>
  <c r="C119" i="1"/>
  <c r="H237" i="1"/>
  <c r="C59" i="1"/>
  <c r="C78" i="1"/>
  <c r="C28" i="1"/>
  <c r="H97" i="1"/>
  <c r="H155" i="1"/>
  <c r="H258" i="1"/>
  <c r="H1" i="1" s="1"/>
  <c r="C25" i="1"/>
  <c r="H84" i="1"/>
  <c r="H117" i="1"/>
  <c r="H242" i="1"/>
  <c r="H32" i="1"/>
  <c r="H249" i="1"/>
  <c r="H80" i="1"/>
  <c r="H8" i="1"/>
  <c r="H42" i="1"/>
  <c r="H260" i="1"/>
  <c r="H265" i="1"/>
  <c r="H278" i="1"/>
  <c r="C272" i="1"/>
  <c r="H197" i="1"/>
  <c r="C71" i="1"/>
  <c r="C270" i="1"/>
  <c r="C77" i="1"/>
  <c r="C70" i="1"/>
  <c r="C73" i="1"/>
  <c r="C275" i="1"/>
  <c r="C262" i="1"/>
  <c r="C263" i="1"/>
  <c r="C253" i="1"/>
  <c r="C252" i="1"/>
  <c r="C239" i="1"/>
  <c r="C233" i="1"/>
  <c r="C149" i="1"/>
  <c r="C228" i="1"/>
  <c r="C150" i="1"/>
  <c r="C222" i="1"/>
  <c r="C215" i="1"/>
  <c r="C206" i="1"/>
  <c r="C210" i="1"/>
  <c r="C204" i="1"/>
  <c r="C199" i="1"/>
  <c r="C191" i="1"/>
  <c r="C192" i="1"/>
  <c r="C190" i="1"/>
  <c r="C182" i="1"/>
  <c r="C181" i="1"/>
  <c r="C177" i="1"/>
  <c r="C172" i="1"/>
  <c r="C161" i="1"/>
  <c r="C157" i="1"/>
  <c r="C152" i="1"/>
  <c r="C144" i="1"/>
  <c r="C138" i="1"/>
  <c r="C124" i="1"/>
  <c r="C122" i="1"/>
  <c r="C113" i="1"/>
  <c r="C111" i="1"/>
  <c r="C104" i="1"/>
  <c r="C99" i="1"/>
  <c r="C94" i="1"/>
  <c r="C92" i="1"/>
  <c r="C93" i="1"/>
  <c r="C62" i="1"/>
  <c r="C52" i="1"/>
  <c r="C50" i="1"/>
  <c r="C61" i="1"/>
  <c r="C60" i="1"/>
  <c r="C57" i="1"/>
  <c r="C47" i="1"/>
  <c r="C44" i="1"/>
  <c r="C48" i="1"/>
  <c r="C26" i="1"/>
  <c r="C16" i="1"/>
  <c r="C14" i="1"/>
  <c r="C13" i="1"/>
  <c r="C10" i="1"/>
  <c r="C225" i="1"/>
  <c r="C54" i="1"/>
  <c r="C102" i="1"/>
  <c r="C123" i="1"/>
  <c r="C231" i="1"/>
  <c r="L242" i="1"/>
  <c r="L265" i="1"/>
  <c r="L8" i="1"/>
  <c r="L237" i="1"/>
  <c r="L249" i="1"/>
  <c r="L260" i="1"/>
  <c r="L278" i="1"/>
  <c r="L32" i="1"/>
  <c r="L258" i="1"/>
  <c r="L1" i="1" s="1"/>
  <c r="C133" i="1"/>
  <c r="L197" i="1"/>
  <c r="L155" i="1"/>
  <c r="L147" i="1"/>
  <c r="C153" i="1"/>
  <c r="L117" i="1"/>
  <c r="L80" i="1"/>
  <c r="L42" i="1"/>
  <c r="L97" i="1"/>
  <c r="L84" i="1"/>
  <c r="C63" i="1"/>
  <c r="C18" i="1"/>
  <c r="C282" i="1"/>
  <c r="C277" i="1"/>
  <c r="C198" i="1"/>
  <c r="C195" i="1"/>
  <c r="C162" i="1"/>
  <c r="C156" i="1"/>
  <c r="C266" i="1"/>
  <c r="C19" i="1"/>
  <c r="C116" i="1"/>
  <c r="C81" i="1"/>
  <c r="C257" i="1"/>
  <c r="C254" i="1"/>
  <c r="C250" i="1"/>
  <c r="C240" i="1"/>
  <c r="C236" i="1"/>
  <c r="C230" i="1"/>
  <c r="C218" i="1"/>
  <c r="C216" i="1"/>
  <c r="C213" i="1"/>
  <c r="C201" i="1"/>
  <c r="C221" i="1"/>
  <c r="C243" i="1"/>
  <c r="C146" i="1"/>
  <c r="C137" i="1"/>
  <c r="C130" i="1"/>
  <c r="C68" i="1"/>
  <c r="C160" i="1"/>
  <c r="G7" i="1"/>
  <c r="C11" i="1"/>
  <c r="C283" i="1"/>
  <c r="C279" i="1"/>
  <c r="C255" i="1"/>
  <c r="C251" i="1"/>
  <c r="C241" i="1"/>
  <c r="C238" i="1"/>
  <c r="C234" i="1"/>
  <c r="C220" i="1"/>
  <c r="C217" i="1"/>
  <c r="C214" i="1"/>
  <c r="C187" i="1"/>
  <c r="C184" i="1"/>
  <c r="C179" i="1"/>
  <c r="C176" i="1"/>
  <c r="C174" i="1"/>
  <c r="C171" i="1"/>
  <c r="C169" i="1"/>
  <c r="C166" i="1"/>
  <c r="C148" i="1"/>
  <c r="C145" i="1"/>
  <c r="C140" i="1"/>
  <c r="C134" i="1"/>
  <c r="C131" i="1"/>
  <c r="C129" i="1"/>
  <c r="C127" i="1"/>
  <c r="C96" i="1"/>
  <c r="C88" i="1"/>
  <c r="C79" i="1"/>
  <c r="C67" i="1"/>
  <c r="C64" i="1"/>
  <c r="C41" i="1"/>
  <c r="C39" i="1"/>
  <c r="C36" i="1"/>
  <c r="C33" i="1"/>
  <c r="C30" i="1"/>
  <c r="C27" i="1"/>
  <c r="C23" i="1"/>
  <c r="C205" i="1"/>
  <c r="C209" i="1"/>
  <c r="C194" i="1"/>
  <c r="C107" i="1"/>
  <c r="C15" i="1"/>
  <c r="C9" i="1"/>
  <c r="C202" i="1"/>
  <c r="C143" i="1"/>
  <c r="C132" i="1"/>
  <c r="C128" i="1"/>
  <c r="C118" i="1"/>
  <c r="C85" i="1"/>
  <c r="C65" i="1"/>
  <c r="C246" i="1"/>
  <c r="C196" i="1"/>
  <c r="C164" i="1"/>
  <c r="C112" i="1"/>
  <c r="C105" i="1"/>
  <c r="C90" i="1"/>
  <c r="C100" i="1"/>
  <c r="C22" i="1"/>
  <c r="C103" i="1"/>
  <c r="C142" i="1"/>
  <c r="C226" i="1"/>
  <c r="C264" i="1"/>
  <c r="C188" i="1"/>
  <c r="C185" i="1"/>
  <c r="C183" i="1"/>
  <c r="C178" i="1"/>
  <c r="C175" i="1"/>
  <c r="C173" i="1"/>
  <c r="C170" i="1"/>
  <c r="C167" i="1"/>
  <c r="C154" i="1"/>
  <c r="C114" i="1"/>
  <c r="C109" i="1"/>
  <c r="C106" i="1"/>
  <c r="C98" i="1"/>
  <c r="C95" i="1"/>
  <c r="C40" i="1"/>
  <c r="C37" i="1"/>
  <c r="C35" i="1"/>
  <c r="C31" i="1"/>
  <c r="C29" i="1"/>
  <c r="C24" i="1"/>
  <c r="C21" i="1"/>
  <c r="C17" i="1"/>
  <c r="C58" i="1"/>
  <c r="C86" i="1"/>
  <c r="C91" i="1"/>
  <c r="C53" i="1"/>
  <c r="C120" i="1"/>
  <c r="D8" i="1"/>
  <c r="C151" i="1"/>
  <c r="C165" i="1"/>
  <c r="C212" i="1"/>
  <c r="C261" i="1"/>
  <c r="P242" i="1" l="1"/>
  <c r="H7" i="1"/>
  <c r="R7" i="1"/>
  <c r="C247" i="1"/>
  <c r="C72" i="1"/>
  <c r="C82" i="1"/>
  <c r="D7" i="1"/>
  <c r="L7" i="1"/>
  <c r="O7" i="1"/>
  <c r="K7" i="1"/>
  <c r="F7" i="1"/>
  <c r="J7" i="1"/>
  <c r="E7" i="1"/>
  <c r="Q7" i="1"/>
  <c r="M7" i="1"/>
  <c r="I7" i="1"/>
  <c r="N7" i="1"/>
  <c r="C7" i="1"/>
  <c r="S7" i="1"/>
  <c r="P7" i="1"/>
  <c r="C8" i="1"/>
  <c r="C242" i="1"/>
  <c r="C249" i="1"/>
  <c r="C80" i="1"/>
  <c r="C265" i="1"/>
  <c r="C260" i="1"/>
  <c r="C155" i="1"/>
  <c r="C237" i="1"/>
  <c r="C84" i="1"/>
  <c r="C32" i="1"/>
  <c r="C258" i="1"/>
  <c r="C197" i="1"/>
  <c r="C117" i="1"/>
  <c r="C97" i="1"/>
  <c r="C147" i="1"/>
  <c r="C278" i="1"/>
  <c r="C43" i="1"/>
  <c r="C42" i="1" l="1"/>
  <c r="C1" i="1" s="1"/>
</calcChain>
</file>

<file path=xl/sharedStrings.xml><?xml version="1.0" encoding="utf-8"?>
<sst xmlns="http://schemas.openxmlformats.org/spreadsheetml/2006/main" count="312" uniqueCount="300">
  <si>
    <t>総計</t>
  </si>
  <si>
    <t xml:space="preserve">40歳未満 集計 </t>
    <phoneticPr fontId="1"/>
  </si>
  <si>
    <t>40歳以上65歳未満 集計</t>
    <phoneticPr fontId="1"/>
  </si>
  <si>
    <t xml:space="preserve"> 65歳以上 集計</t>
  </si>
  <si>
    <t>男</t>
    <rPh sb="0" eb="1">
      <t>オトコ</t>
    </rPh>
    <phoneticPr fontId="1"/>
  </si>
  <si>
    <t>女</t>
    <rPh sb="0" eb="1">
      <t>オンナ</t>
    </rPh>
    <phoneticPr fontId="1"/>
  </si>
  <si>
    <t>総計</t>
    <rPh sb="0" eb="2">
      <t>ソウケイ</t>
    </rPh>
    <phoneticPr fontId="1"/>
  </si>
  <si>
    <t>胃腸障害</t>
    <phoneticPr fontId="1"/>
  </si>
  <si>
    <t>壊死性膵炎</t>
    <phoneticPr fontId="1"/>
  </si>
  <si>
    <t>小腸出血</t>
    <phoneticPr fontId="1"/>
  </si>
  <si>
    <t>消化管壊死</t>
    <phoneticPr fontId="1"/>
  </si>
  <si>
    <t>腸炎</t>
    <phoneticPr fontId="1"/>
  </si>
  <si>
    <t>腸間膜動脈血栓症</t>
    <phoneticPr fontId="1"/>
  </si>
  <si>
    <t>腸間膜動脈閉塞</t>
    <phoneticPr fontId="1"/>
  </si>
  <si>
    <t>腹腔内出血</t>
    <phoneticPr fontId="1"/>
  </si>
  <si>
    <t>嘔吐</t>
    <phoneticPr fontId="1"/>
  </si>
  <si>
    <t>嚥下障害</t>
    <phoneticPr fontId="1"/>
  </si>
  <si>
    <t>一般・全身障害および投与部位の状態</t>
    <phoneticPr fontId="1"/>
  </si>
  <si>
    <t>状態悪化</t>
    <phoneticPr fontId="1"/>
  </si>
  <si>
    <t>心臓死</t>
    <phoneticPr fontId="1"/>
  </si>
  <si>
    <t>心突然死</t>
    <phoneticPr fontId="1"/>
  </si>
  <si>
    <t>多臓器機能不全症候群</t>
    <phoneticPr fontId="1"/>
  </si>
  <si>
    <t>溺死</t>
    <phoneticPr fontId="1"/>
  </si>
  <si>
    <t>発熱</t>
    <phoneticPr fontId="1"/>
  </si>
  <si>
    <t>縊死</t>
    <phoneticPr fontId="1"/>
  </si>
  <si>
    <t>感染症および寄生虫症</t>
    <phoneticPr fontId="1"/>
  </si>
  <si>
    <t>脊椎炎</t>
    <phoneticPr fontId="1"/>
  </si>
  <si>
    <t>尿路感染</t>
    <phoneticPr fontId="1"/>
  </si>
  <si>
    <t>尿路性敗血症</t>
    <phoneticPr fontId="1"/>
  </si>
  <si>
    <t>敗血症</t>
    <phoneticPr fontId="1"/>
  </si>
  <si>
    <t>敗血症性ショック</t>
    <phoneticPr fontId="1"/>
  </si>
  <si>
    <t>眼障害</t>
    <phoneticPr fontId="1"/>
  </si>
  <si>
    <t>結膜出血</t>
    <phoneticPr fontId="1"/>
  </si>
  <si>
    <t>血液およびリンパ系障害</t>
    <phoneticPr fontId="1"/>
  </si>
  <si>
    <t>血小板減少症</t>
    <phoneticPr fontId="1"/>
  </si>
  <si>
    <t>血栓性血小板減少性紫斑病</t>
    <phoneticPr fontId="1"/>
  </si>
  <si>
    <t>自己免疫性溶血性貧血</t>
    <phoneticPr fontId="1"/>
  </si>
  <si>
    <t>溶血性貧血</t>
    <phoneticPr fontId="1"/>
  </si>
  <si>
    <t>血管障害</t>
    <phoneticPr fontId="1"/>
  </si>
  <si>
    <t>ショック症状</t>
    <phoneticPr fontId="1"/>
  </si>
  <si>
    <t>循環虚脱</t>
    <phoneticPr fontId="1"/>
  </si>
  <si>
    <t>深部静脈血栓症</t>
    <phoneticPr fontId="1"/>
  </si>
  <si>
    <t xml:space="preserve">大動脈解離 </t>
    <phoneticPr fontId="1"/>
  </si>
  <si>
    <t>大動脈破裂</t>
    <phoneticPr fontId="1"/>
  </si>
  <si>
    <t>大動脈瘤破裂</t>
    <phoneticPr fontId="1"/>
  </si>
  <si>
    <t>動脈瘤破裂</t>
    <phoneticPr fontId="1"/>
  </si>
  <si>
    <t>肺動脈血栓症</t>
    <phoneticPr fontId="1"/>
  </si>
  <si>
    <t>間質性肺疾患</t>
    <phoneticPr fontId="1"/>
  </si>
  <si>
    <t>急性呼吸不全</t>
    <phoneticPr fontId="1"/>
  </si>
  <si>
    <t>呼吸困難</t>
    <phoneticPr fontId="1"/>
  </si>
  <si>
    <t>呼吸不全</t>
    <phoneticPr fontId="1"/>
  </si>
  <si>
    <t>誤嚥</t>
    <phoneticPr fontId="1"/>
  </si>
  <si>
    <t>誤嚥性肺炎</t>
    <phoneticPr fontId="1"/>
  </si>
  <si>
    <t>窒息</t>
    <phoneticPr fontId="1"/>
  </si>
  <si>
    <t>低酸素症</t>
    <phoneticPr fontId="1"/>
  </si>
  <si>
    <t>肺塞栓症</t>
    <phoneticPr fontId="1"/>
  </si>
  <si>
    <t>肺臓炎</t>
    <phoneticPr fontId="1"/>
  </si>
  <si>
    <t>閉塞性気道障害</t>
    <phoneticPr fontId="1"/>
  </si>
  <si>
    <t>無呼吸</t>
    <phoneticPr fontId="1"/>
  </si>
  <si>
    <t>喘息</t>
    <phoneticPr fontId="1"/>
  </si>
  <si>
    <t>傷害、中毒および処置合併症</t>
    <phoneticPr fontId="1"/>
  </si>
  <si>
    <t>硬膜下血腫</t>
    <phoneticPr fontId="1"/>
  </si>
  <si>
    <t>熱中症</t>
    <phoneticPr fontId="1"/>
  </si>
  <si>
    <t>心臓障害</t>
    <phoneticPr fontId="1"/>
  </si>
  <si>
    <t>うっ血性心不全</t>
    <phoneticPr fontId="1"/>
  </si>
  <si>
    <t>たこつぼ型心筋症</t>
    <phoneticPr fontId="1"/>
  </si>
  <si>
    <t>冠動脈血栓症</t>
    <phoneticPr fontId="1"/>
  </si>
  <si>
    <t>冠動脈閉塞</t>
    <phoneticPr fontId="1"/>
  </si>
  <si>
    <t>急性心筋梗塞</t>
    <phoneticPr fontId="1"/>
  </si>
  <si>
    <t>急性心不全</t>
    <phoneticPr fontId="1"/>
  </si>
  <si>
    <t>狭心症</t>
    <phoneticPr fontId="1"/>
  </si>
  <si>
    <t>徐脈</t>
    <phoneticPr fontId="1"/>
  </si>
  <si>
    <t>心タンポナーデ</t>
    <phoneticPr fontId="1"/>
  </si>
  <si>
    <t>心筋炎</t>
    <phoneticPr fontId="1"/>
  </si>
  <si>
    <t>心筋虚血</t>
    <phoneticPr fontId="1"/>
  </si>
  <si>
    <t>心筋梗塞</t>
    <phoneticPr fontId="1"/>
  </si>
  <si>
    <t>心筋症</t>
    <phoneticPr fontId="1"/>
  </si>
  <si>
    <t>心筋断裂</t>
    <phoneticPr fontId="1"/>
  </si>
  <si>
    <t>心原性ショック</t>
    <phoneticPr fontId="1"/>
  </si>
  <si>
    <t>心室細動</t>
    <phoneticPr fontId="1"/>
  </si>
  <si>
    <t>心障害</t>
    <phoneticPr fontId="1"/>
  </si>
  <si>
    <t>心停止</t>
    <phoneticPr fontId="1"/>
  </si>
  <si>
    <t>心嚢液貯留</t>
    <phoneticPr fontId="1"/>
  </si>
  <si>
    <t>心肺停止</t>
    <phoneticPr fontId="1"/>
  </si>
  <si>
    <t>心不全</t>
    <phoneticPr fontId="1"/>
  </si>
  <si>
    <t>不整脈</t>
    <phoneticPr fontId="1"/>
  </si>
  <si>
    <t>神経系障害</t>
    <phoneticPr fontId="1"/>
  </si>
  <si>
    <t>くも膜下出血</t>
    <phoneticPr fontId="1"/>
  </si>
  <si>
    <t>意識レベルの低下</t>
    <phoneticPr fontId="1"/>
  </si>
  <si>
    <t>意識消失</t>
    <phoneticPr fontId="1"/>
  </si>
  <si>
    <t>意識変容状態</t>
    <phoneticPr fontId="1"/>
  </si>
  <si>
    <t>筋萎縮性側索硬化症</t>
    <phoneticPr fontId="1"/>
  </si>
  <si>
    <t>視床出血</t>
    <phoneticPr fontId="1"/>
  </si>
  <si>
    <t>小脳梗塞</t>
    <phoneticPr fontId="1"/>
  </si>
  <si>
    <t>小脳出血</t>
    <phoneticPr fontId="1"/>
  </si>
  <si>
    <t>大脳静脈洞血栓症</t>
    <phoneticPr fontId="1"/>
  </si>
  <si>
    <t>大脳動脈塞栓症</t>
    <phoneticPr fontId="1"/>
  </si>
  <si>
    <t>低酸素性虚血性脳症</t>
    <phoneticPr fontId="1"/>
  </si>
  <si>
    <t>脳幹梗塞</t>
    <phoneticPr fontId="1"/>
  </si>
  <si>
    <t>脳幹出血</t>
    <phoneticPr fontId="1"/>
  </si>
  <si>
    <t>脳梗塞</t>
    <phoneticPr fontId="1"/>
  </si>
  <si>
    <t>脳室穿破</t>
    <phoneticPr fontId="1"/>
  </si>
  <si>
    <t>脳出血</t>
    <phoneticPr fontId="1"/>
  </si>
  <si>
    <t>腎および尿路障害</t>
    <phoneticPr fontId="1"/>
  </si>
  <si>
    <t>急性腎障害</t>
    <phoneticPr fontId="1"/>
  </si>
  <si>
    <t>腎不全</t>
    <phoneticPr fontId="1"/>
  </si>
  <si>
    <t>慢性腎臓病</t>
    <phoneticPr fontId="1"/>
  </si>
  <si>
    <t>精神障害</t>
    <phoneticPr fontId="1"/>
  </si>
  <si>
    <t>代謝および栄養障害</t>
    <phoneticPr fontId="1"/>
  </si>
  <si>
    <t>アシドーシス</t>
    <phoneticPr fontId="1"/>
  </si>
  <si>
    <t>マラスムス</t>
    <phoneticPr fontId="1"/>
  </si>
  <si>
    <t>高ナトリウム血症</t>
    <phoneticPr fontId="1"/>
  </si>
  <si>
    <t>脱水</t>
    <phoneticPr fontId="1"/>
  </si>
  <si>
    <t>不明</t>
    <phoneticPr fontId="1"/>
  </si>
  <si>
    <t>免疫系障害</t>
    <phoneticPr fontId="1"/>
  </si>
  <si>
    <t>アナフィラキシーショック</t>
    <phoneticPr fontId="1"/>
  </si>
  <si>
    <t>アナフィラキシー反応</t>
    <phoneticPr fontId="1"/>
  </si>
  <si>
    <t>臨床検査</t>
    <phoneticPr fontId="1"/>
  </si>
  <si>
    <t>血圧上昇</t>
    <phoneticPr fontId="1"/>
  </si>
  <si>
    <t>血圧低下</t>
    <phoneticPr fontId="1"/>
  </si>
  <si>
    <t>呼吸器、胸郭および縦隔障害</t>
    <phoneticPr fontId="1"/>
  </si>
  <si>
    <t>【別紙2】</t>
    <phoneticPr fontId="1"/>
  </si>
  <si>
    <t>注2：同一症例に複数の死因等の記載がある場合はいずれも計上しているため、件数の総数と症例数は一致しない。</t>
    <phoneticPr fontId="1"/>
  </si>
  <si>
    <t>腸管虚血</t>
    <phoneticPr fontId="1"/>
  </si>
  <si>
    <t>閉鎖孔ヘルニア</t>
    <phoneticPr fontId="1"/>
  </si>
  <si>
    <t>ブドウ球菌性菌血症</t>
    <phoneticPr fontId="1"/>
  </si>
  <si>
    <t>急性腎盂腎炎</t>
    <phoneticPr fontId="1"/>
  </si>
  <si>
    <t>劇症型溶血性レンサ球菌感染症</t>
    <phoneticPr fontId="1"/>
  </si>
  <si>
    <t>細菌性肺炎</t>
    <phoneticPr fontId="1"/>
  </si>
  <si>
    <t>肺炎</t>
    <phoneticPr fontId="1"/>
  </si>
  <si>
    <t>肝胆道系障害</t>
    <phoneticPr fontId="1"/>
  </si>
  <si>
    <t>胆管炎</t>
    <phoneticPr fontId="1"/>
  </si>
  <si>
    <t>血小板減少性紫斑病</t>
  </si>
  <si>
    <t xml:space="preserve">播種性血管内凝固 </t>
    <phoneticPr fontId="1"/>
  </si>
  <si>
    <t>出血性貧血</t>
    <phoneticPr fontId="1"/>
  </si>
  <si>
    <t>血栓症</t>
    <phoneticPr fontId="1"/>
  </si>
  <si>
    <t>塞栓症</t>
    <phoneticPr fontId="1"/>
  </si>
  <si>
    <t>四肢静脈血栓症</t>
    <phoneticPr fontId="1"/>
  </si>
  <si>
    <t>過敏性肺臓炎</t>
    <phoneticPr fontId="1"/>
  </si>
  <si>
    <t xml:space="preserve">気胸 </t>
    <phoneticPr fontId="1"/>
  </si>
  <si>
    <t>肺水腫</t>
    <phoneticPr fontId="1"/>
  </si>
  <si>
    <t>慢性閉塞性肺疾患</t>
    <phoneticPr fontId="1"/>
  </si>
  <si>
    <t>脳ヘルニア</t>
    <phoneticPr fontId="1"/>
  </si>
  <si>
    <t>急性冠動脈症候群</t>
    <phoneticPr fontId="1"/>
  </si>
  <si>
    <t>慢性心不全</t>
    <phoneticPr fontId="1"/>
  </si>
  <si>
    <t>出血性脳梗塞</t>
    <phoneticPr fontId="1"/>
  </si>
  <si>
    <t>脳血管発作</t>
    <phoneticPr fontId="1"/>
  </si>
  <si>
    <t>良性、悪性および詳細不明の新生物（嚢胞およびポリープを含</t>
    <phoneticPr fontId="1"/>
  </si>
  <si>
    <t>胃癌</t>
    <phoneticPr fontId="1"/>
  </si>
  <si>
    <t xml:space="preserve"> 年齢不詳集計</t>
    <rPh sb="1" eb="5">
      <t>ネンレイフショウ</t>
    </rPh>
    <phoneticPr fontId="1"/>
  </si>
  <si>
    <t>不明</t>
    <rPh sb="0" eb="2">
      <t>フメイ</t>
    </rPh>
    <phoneticPr fontId="1"/>
  </si>
  <si>
    <t>上部消化管出血</t>
    <phoneticPr fontId="1"/>
  </si>
  <si>
    <t>低酸素血症</t>
    <phoneticPr fontId="1"/>
  </si>
  <si>
    <t>糖尿病性昏睡</t>
    <phoneticPr fontId="1"/>
  </si>
  <si>
    <t>胃腸出血</t>
    <rPh sb="2" eb="4">
      <t>シュッケツ</t>
    </rPh>
    <phoneticPr fontId="1"/>
  </si>
  <si>
    <t>イレウス</t>
    <phoneticPr fontId="1"/>
  </si>
  <si>
    <t>虚血性大腸炎</t>
    <rPh sb="0" eb="2">
      <t>キョケツ</t>
    </rPh>
    <phoneticPr fontId="1"/>
  </si>
  <si>
    <t>出血性十二指腸潰瘍</t>
    <phoneticPr fontId="1"/>
  </si>
  <si>
    <t>小腸閉塞</t>
    <phoneticPr fontId="1"/>
  </si>
  <si>
    <t>腸閉塞</t>
    <phoneticPr fontId="1"/>
  </si>
  <si>
    <t xml:space="preserve">ＣＯＶＩＤ－１９肺炎 </t>
    <phoneticPr fontId="1"/>
  </si>
  <si>
    <t>ウイルス性心筋炎</t>
    <phoneticPr fontId="1"/>
  </si>
  <si>
    <t>ブドウ球菌性肺炎</t>
    <rPh sb="6" eb="8">
      <t>ハイエン</t>
    </rPh>
    <phoneticPr fontId="1"/>
  </si>
  <si>
    <t>異型肺炎</t>
    <phoneticPr fontId="1"/>
  </si>
  <si>
    <t>急性Ｂ型肝炎</t>
    <phoneticPr fontId="1"/>
  </si>
  <si>
    <t>細菌性敗血症</t>
    <phoneticPr fontId="1"/>
  </si>
  <si>
    <t>心内膜炎</t>
    <phoneticPr fontId="1"/>
  </si>
  <si>
    <t>腎盂腎炎</t>
    <phoneticPr fontId="1"/>
  </si>
  <si>
    <t>脊髄炎</t>
    <phoneticPr fontId="1"/>
  </si>
  <si>
    <t>腹膜炎</t>
    <phoneticPr fontId="1"/>
  </si>
  <si>
    <t>蜂巣炎</t>
    <phoneticPr fontId="1"/>
  </si>
  <si>
    <t>肝機能異常</t>
    <phoneticPr fontId="1"/>
  </si>
  <si>
    <t>急性肝炎</t>
    <phoneticPr fontId="1"/>
  </si>
  <si>
    <t>汎血球減少症</t>
    <phoneticPr fontId="1"/>
  </si>
  <si>
    <t>免疫性血小板減少症</t>
    <phoneticPr fontId="1"/>
  </si>
  <si>
    <t>溶血性尿毒症症候群</t>
    <phoneticPr fontId="1"/>
  </si>
  <si>
    <t>ショック</t>
    <phoneticPr fontId="1"/>
  </si>
  <si>
    <t xml:space="preserve">出血性ショック </t>
    <phoneticPr fontId="1"/>
  </si>
  <si>
    <t>動脈閉塞性疾患</t>
    <phoneticPr fontId="1"/>
  </si>
  <si>
    <t>急性呼吸窮迫症候群</t>
    <phoneticPr fontId="1"/>
  </si>
  <si>
    <t>血胸</t>
    <phoneticPr fontId="1"/>
  </si>
  <si>
    <t>肺気腫</t>
    <phoneticPr fontId="1"/>
  </si>
  <si>
    <t>肺出血</t>
    <phoneticPr fontId="1"/>
  </si>
  <si>
    <t>痰貯留</t>
    <phoneticPr fontId="1"/>
  </si>
  <si>
    <t>外傷性血胸</t>
    <phoneticPr fontId="1"/>
  </si>
  <si>
    <t>各種物質毒性</t>
    <phoneticPr fontId="1"/>
  </si>
  <si>
    <t>硬膜下出血</t>
    <rPh sb="3" eb="5">
      <t>シュッケツ</t>
    </rPh>
    <phoneticPr fontId="1"/>
  </si>
  <si>
    <t>転倒</t>
    <phoneticPr fontId="1"/>
  </si>
  <si>
    <t>うっ血性心筋症</t>
    <phoneticPr fontId="1"/>
  </si>
  <si>
    <t>冠動脈硬化症</t>
    <phoneticPr fontId="1"/>
  </si>
  <si>
    <t>心機能障害</t>
    <phoneticPr fontId="1"/>
  </si>
  <si>
    <t>心血管障害</t>
    <phoneticPr fontId="1"/>
  </si>
  <si>
    <t>心室性頻脈</t>
    <phoneticPr fontId="1"/>
  </si>
  <si>
    <t>心室性不整脈</t>
    <phoneticPr fontId="1"/>
  </si>
  <si>
    <t xml:space="preserve">心膜炎 </t>
    <phoneticPr fontId="1"/>
  </si>
  <si>
    <t>僧帽弁閉鎖不全症</t>
    <phoneticPr fontId="1"/>
  </si>
  <si>
    <t>大動脈弁狭窄</t>
    <phoneticPr fontId="1"/>
  </si>
  <si>
    <t>ギラン・バレー症候群</t>
    <phoneticPr fontId="1"/>
  </si>
  <si>
    <t>強直性間代性痙攣</t>
    <phoneticPr fontId="1"/>
  </si>
  <si>
    <t>重症筋無力症</t>
    <phoneticPr fontId="1"/>
  </si>
  <si>
    <t>塞栓性脳梗塞</t>
    <phoneticPr fontId="1"/>
  </si>
  <si>
    <t>水頭症</t>
    <phoneticPr fontId="1"/>
  </si>
  <si>
    <t>頭蓋内出血</t>
    <phoneticPr fontId="1"/>
  </si>
  <si>
    <t>脳底動脈血栓症</t>
    <phoneticPr fontId="1"/>
  </si>
  <si>
    <t>腎機能障害</t>
    <phoneticPr fontId="1"/>
  </si>
  <si>
    <t>高カリウム血症</t>
    <phoneticPr fontId="1"/>
  </si>
  <si>
    <t>高血糖性高浸透圧性非ケトン性症候群</t>
    <phoneticPr fontId="1"/>
  </si>
  <si>
    <t>血球貪食性リンパ組織球症</t>
    <phoneticPr fontId="1"/>
  </si>
  <si>
    <t>抗好中球細胞質抗体陽性血管炎</t>
    <phoneticPr fontId="1"/>
  </si>
  <si>
    <t xml:space="preserve">急性リンパ性白血病 </t>
    <phoneticPr fontId="1"/>
  </si>
  <si>
    <t>白血病</t>
    <phoneticPr fontId="1"/>
  </si>
  <si>
    <t>骨髄異形成症候群</t>
    <phoneticPr fontId="1"/>
  </si>
  <si>
    <t>卵巣癌</t>
    <phoneticPr fontId="1"/>
  </si>
  <si>
    <t>40歳未満男</t>
    <rPh sb="0" eb="6">
      <t>オトコ</t>
    </rPh>
    <phoneticPr fontId="1"/>
  </si>
  <si>
    <t>40歳未満女</t>
    <rPh sb="0" eb="6">
      <t>オンナ</t>
    </rPh>
    <phoneticPr fontId="1"/>
  </si>
  <si>
    <t>40歳以上65歳未満男</t>
    <rPh sb="0" eb="11">
      <t>オトコ</t>
    </rPh>
    <phoneticPr fontId="1"/>
  </si>
  <si>
    <t>40歳以上65歳未満女</t>
    <rPh sb="10" eb="11">
      <t>オンナ</t>
    </rPh>
    <phoneticPr fontId="1"/>
  </si>
  <si>
    <t>65歳以上男</t>
    <rPh sb="0" eb="6">
      <t>オトコ</t>
    </rPh>
    <phoneticPr fontId="1"/>
  </si>
  <si>
    <t>65歳以上女</t>
    <rPh sb="0" eb="6">
      <t>オンナ</t>
    </rPh>
    <phoneticPr fontId="1"/>
  </si>
  <si>
    <t>65歳以上不明</t>
    <rPh sb="0" eb="7">
      <t>フメイ</t>
    </rPh>
    <phoneticPr fontId="1"/>
  </si>
  <si>
    <t xml:space="preserve"> 年齢不詳男</t>
    <rPh sb="5" eb="6">
      <t>オトコ</t>
    </rPh>
    <phoneticPr fontId="1"/>
  </si>
  <si>
    <t xml:space="preserve"> 年齢不詳女</t>
    <rPh sb="0" eb="6">
      <t>オンナ</t>
    </rPh>
    <phoneticPr fontId="1"/>
  </si>
  <si>
    <t>40歳以上65歳未満不明</t>
    <rPh sb="0" eb="12">
      <t>フメイ</t>
    </rPh>
    <phoneticPr fontId="1"/>
  </si>
  <si>
    <t>※本頁で列挙している症状名等は、死因として確定されていないものも含め報告書に記載のあった死因と関連する可能性のある全ての症状名を計上しているものであり、当該症状等が原因で死亡したことを示すものではない。</t>
    <phoneticPr fontId="1"/>
  </si>
  <si>
    <t>吐血</t>
    <rPh sb="0" eb="2">
      <t>トケツ</t>
    </rPh>
    <phoneticPr fontId="1"/>
  </si>
  <si>
    <t>麻痺性イレウス</t>
    <rPh sb="0" eb="3">
      <t>マヒセイ</t>
    </rPh>
    <phoneticPr fontId="1"/>
  </si>
  <si>
    <t>重症熱性血小板減少症候群</t>
    <rPh sb="11" eb="12">
      <t>グン</t>
    </rPh>
    <phoneticPr fontId="1"/>
  </si>
  <si>
    <t>筋骨格系および結合組織障害</t>
    <phoneticPr fontId="1"/>
  </si>
  <si>
    <t>抗合成酵素症候群</t>
    <rPh sb="7" eb="8">
      <t>グン</t>
    </rPh>
    <phoneticPr fontId="1"/>
  </si>
  <si>
    <t>びまん性肺胞障害</t>
    <rPh sb="7" eb="8">
      <t>ガイ</t>
    </rPh>
    <phoneticPr fontId="1"/>
  </si>
  <si>
    <t>肺うっ血</t>
    <rPh sb="0" eb="1">
      <t>ハイ</t>
    </rPh>
    <rPh sb="3" eb="4">
      <t>ケツ</t>
    </rPh>
    <phoneticPr fontId="1"/>
  </si>
  <si>
    <t>高血圧性心疾患</t>
    <phoneticPr fontId="1"/>
  </si>
  <si>
    <t>第二度房室ブロック</t>
    <phoneticPr fontId="1"/>
  </si>
  <si>
    <t>血栓性脳梗塞</t>
    <rPh sb="3" eb="6">
      <t>ノウコウソク</t>
    </rPh>
    <phoneticPr fontId="1"/>
  </si>
  <si>
    <t>注4：報告書における死因等の記載が基礎疾患の増悪等とされているものについては、本資料においては、7/21以降「対応するMedDRA PT」は基礎疾患等の名称ではなく、「状態悪化」として整理している。</t>
    <phoneticPr fontId="1"/>
  </si>
  <si>
    <t>先天性、家族性および遺伝性障害</t>
    <rPh sb="14" eb="15">
      <t>ガイ</t>
    </rPh>
    <phoneticPr fontId="1"/>
  </si>
  <si>
    <t>筋強直性ジストロフィー</t>
    <phoneticPr fontId="1"/>
  </si>
  <si>
    <t>下痢</t>
    <rPh sb="0" eb="2">
      <t>ゲリ</t>
    </rPh>
    <phoneticPr fontId="1"/>
  </si>
  <si>
    <t>高体温症</t>
    <rPh sb="0" eb="1">
      <t>コウ</t>
    </rPh>
    <rPh sb="1" eb="3">
      <t>タイオン</t>
    </rPh>
    <rPh sb="3" eb="4">
      <t>ショウ</t>
    </rPh>
    <phoneticPr fontId="1"/>
  </si>
  <si>
    <t>エルドトキシンショック</t>
    <phoneticPr fontId="1"/>
  </si>
  <si>
    <t>サルモネラ症</t>
    <rPh sb="5" eb="6">
      <t>ショウ</t>
    </rPh>
    <phoneticPr fontId="1"/>
  </si>
  <si>
    <t>胆嚢炎</t>
    <phoneticPr fontId="1"/>
  </si>
  <si>
    <t>肝障害</t>
    <rPh sb="0" eb="3">
      <t>カンショウガイ</t>
    </rPh>
    <phoneticPr fontId="1"/>
  </si>
  <si>
    <t>肝不全</t>
    <rPh sb="0" eb="3">
      <t>カンフゼン</t>
    </rPh>
    <phoneticPr fontId="1"/>
  </si>
  <si>
    <t>急性胆管炎</t>
    <rPh sb="0" eb="2">
      <t>キュウセイ</t>
    </rPh>
    <rPh sb="2" eb="5">
      <t>タンカンエン</t>
    </rPh>
    <phoneticPr fontId="1"/>
  </si>
  <si>
    <t>血小板減少症を伴う血栓症</t>
    <rPh sb="5" eb="6">
      <t>ショウ</t>
    </rPh>
    <rPh sb="7" eb="8">
      <t>トモナ</t>
    </rPh>
    <rPh sb="9" eb="12">
      <t>ケッセンショウ</t>
    </rPh>
    <phoneticPr fontId="1"/>
  </si>
  <si>
    <t>鎖骨下静脈血栓症</t>
    <rPh sb="0" eb="2">
      <t>サコツ</t>
    </rPh>
    <rPh sb="2" eb="3">
      <t>シタ</t>
    </rPh>
    <rPh sb="3" eb="5">
      <t>ジョウミャク</t>
    </rPh>
    <rPh sb="5" eb="8">
      <t>ケッセンショウ</t>
    </rPh>
    <phoneticPr fontId="1"/>
  </si>
  <si>
    <t>大動脈解離破裂</t>
    <rPh sb="3" eb="5">
      <t>カイリ</t>
    </rPh>
    <phoneticPr fontId="1"/>
  </si>
  <si>
    <t>大動脈狭窄</t>
    <rPh sb="3" eb="5">
      <t>キョウサク</t>
    </rPh>
    <phoneticPr fontId="1"/>
  </si>
  <si>
    <t>末梢動脈閉塞</t>
  </si>
  <si>
    <t>腋窩静脈血栓症</t>
    <rPh sb="0" eb="2">
      <t>エキカ</t>
    </rPh>
    <rPh sb="2" eb="4">
      <t>ジョウミャク</t>
    </rPh>
    <rPh sb="4" eb="7">
      <t>ケッセンショウ</t>
    </rPh>
    <phoneticPr fontId="1"/>
  </si>
  <si>
    <t>胸水</t>
    <rPh sb="0" eb="1">
      <t>ムネ</t>
    </rPh>
    <rPh sb="1" eb="2">
      <t>ミズ</t>
    </rPh>
    <phoneticPr fontId="1"/>
  </si>
  <si>
    <t>心肺不全</t>
    <rPh sb="2" eb="4">
      <t>フゼン</t>
    </rPh>
    <phoneticPr fontId="1"/>
  </si>
  <si>
    <t>心室性頻拍</t>
    <rPh sb="2" eb="3">
      <t>セイ</t>
    </rPh>
    <rPh sb="3" eb="5">
      <t>ヒンパク</t>
    </rPh>
    <phoneticPr fontId="1"/>
  </si>
  <si>
    <t>急性散在性脳脊髄炎</t>
    <rPh sb="0" eb="2">
      <t>キュウセイ</t>
    </rPh>
    <rPh sb="2" eb="5">
      <t>サンザイセイ</t>
    </rPh>
    <rPh sb="5" eb="9">
      <t>ノウセキズイエン</t>
    </rPh>
    <phoneticPr fontId="1"/>
  </si>
  <si>
    <t xml:space="preserve">破裂性脳動脈瘤 </t>
  </si>
  <si>
    <t>頸動脈閉塞</t>
    <rPh sb="0" eb="5">
      <t>ケイドウミャクヘイソク</t>
    </rPh>
    <phoneticPr fontId="1"/>
  </si>
  <si>
    <t>椎骨動脈乖離</t>
    <rPh sb="0" eb="2">
      <t>ツイコツ</t>
    </rPh>
    <rPh sb="2" eb="4">
      <t>ドウミャク</t>
    </rPh>
    <rPh sb="4" eb="6">
      <t>カイリ</t>
    </rPh>
    <phoneticPr fontId="1"/>
  </si>
  <si>
    <t>自殺既遂</t>
  </si>
  <si>
    <t>アルコール症</t>
    <rPh sb="5" eb="6">
      <t>ショウ</t>
    </rPh>
    <phoneticPr fontId="1"/>
  </si>
  <si>
    <t>うつ病</t>
    <rPh sb="2" eb="3">
      <t>ビョウ</t>
    </rPh>
    <phoneticPr fontId="1"/>
  </si>
  <si>
    <t xml:space="preserve">急性骨髄性白血病 </t>
    <rPh sb="2" eb="4">
      <t>コツズイ</t>
    </rPh>
    <phoneticPr fontId="1"/>
  </si>
  <si>
    <t>急性白血病</t>
    <rPh sb="0" eb="5">
      <t>キュウセイハッケツビョウ</t>
    </rPh>
    <phoneticPr fontId="1"/>
  </si>
  <si>
    <t>注3：「死因等」の記載は副反応疑い報告書の記載（接種の状況、症状の概要、報告者意見）を総合的に考慮の上、記載。資料１－１－２や資料１－２－２の「症状名（PT)」とは異なることがある。</t>
    <phoneticPr fontId="1"/>
  </si>
  <si>
    <t>腸の軸捻転</t>
  </si>
  <si>
    <t>限局性腹膜炎</t>
    <rPh sb="5" eb="6">
      <t>エン</t>
    </rPh>
    <phoneticPr fontId="1"/>
  </si>
  <si>
    <t>膿瘍</t>
    <rPh sb="0" eb="2">
      <t>ノウヨウ</t>
    </rPh>
    <phoneticPr fontId="1"/>
  </si>
  <si>
    <t>感染</t>
    <rPh sb="0" eb="2">
      <t>カンセン</t>
    </rPh>
    <phoneticPr fontId="1"/>
  </si>
  <si>
    <t>気縦隔症</t>
    <rPh sb="3" eb="4">
      <t>ショウ</t>
    </rPh>
    <phoneticPr fontId="1"/>
  </si>
  <si>
    <t>肺胞出血</t>
    <rPh sb="3" eb="4">
      <t>チ</t>
    </rPh>
    <phoneticPr fontId="1"/>
  </si>
  <si>
    <t>冠動脈疾患</t>
    <rPh sb="3" eb="5">
      <t>シッカン</t>
    </rPh>
    <phoneticPr fontId="1"/>
  </si>
  <si>
    <t>悪性症候群</t>
    <rPh sb="0" eb="5">
      <t>アクセイショウコウグン</t>
    </rPh>
    <phoneticPr fontId="1"/>
  </si>
  <si>
    <t>自己免疫性脳炎</t>
    <rPh sb="5" eb="7">
      <t>ノウエン</t>
    </rPh>
    <phoneticPr fontId="1"/>
  </si>
  <si>
    <t>脳圧迫</t>
    <rPh sb="0" eb="3">
      <t>ノウアッパク</t>
    </rPh>
    <phoneticPr fontId="1"/>
  </si>
  <si>
    <t>低蛋白血症</t>
  </si>
  <si>
    <t>乳酸アシドーシス</t>
    <rPh sb="0" eb="2">
      <t>ニュウサン</t>
    </rPh>
    <phoneticPr fontId="1"/>
  </si>
  <si>
    <t>小細胞肺癌</t>
    <rPh sb="4" eb="5">
      <t>ガン</t>
    </rPh>
    <phoneticPr fontId="1"/>
  </si>
  <si>
    <t>血小板数減少</t>
  </si>
  <si>
    <t>血小板数増加</t>
    <rPh sb="4" eb="6">
      <t>ゾウカ</t>
    </rPh>
    <phoneticPr fontId="1"/>
  </si>
  <si>
    <t>抗アクアポリン4抗体陽性</t>
    <rPh sb="11" eb="12">
      <t>セイ</t>
    </rPh>
    <phoneticPr fontId="1"/>
  </si>
  <si>
    <t>細菌感染</t>
    <rPh sb="2" eb="4">
      <t>カンセン</t>
    </rPh>
    <phoneticPr fontId="1"/>
  </si>
  <si>
    <t>胸膜炎</t>
    <rPh sb="0" eb="1">
      <t>ムネ</t>
    </rPh>
    <rPh sb="1" eb="2">
      <t>マク</t>
    </rPh>
    <rPh sb="2" eb="3">
      <t>エン</t>
    </rPh>
    <phoneticPr fontId="1"/>
  </si>
  <si>
    <t>ストレス心筋症</t>
    <phoneticPr fontId="1"/>
  </si>
  <si>
    <t>頭蓋内動脈瘤</t>
    <rPh sb="5" eb="6">
      <t>リュウ</t>
    </rPh>
    <phoneticPr fontId="1"/>
  </si>
  <si>
    <t>脳虚血</t>
    <rPh sb="1" eb="3">
      <t>キョケツ</t>
    </rPh>
    <phoneticPr fontId="1"/>
  </si>
  <si>
    <t>脳室内出血</t>
    <rPh sb="0" eb="3">
      <t>ノウシツナイ</t>
    </rPh>
    <rPh sb="3" eb="5">
      <t>シュッケツ</t>
    </rPh>
    <phoneticPr fontId="1"/>
  </si>
  <si>
    <t>新型コロナワクチン（コミナティ筋注、ファイザー株式会社）接種後死亡事例 死因別集計表※
（令和3年2月17日から令和3年12月5日までの報告分）</t>
    <phoneticPr fontId="1"/>
  </si>
  <si>
    <t>注1：12/5時点の報告内容に基づき集計。集計時点が別紙1（12/17）とは異なるため、追加報告の報告時期によっては、各症例の死因や年齢等について、別紙1とは異なることがある。</t>
    <phoneticPr fontId="1"/>
  </si>
  <si>
    <t>注5：「血小板減少症を伴う血栓症」が死因として疑われると報告された事例については、「対応するMedDRA PT」には、令和3年10月22日までは、血小板減少に係る症状と血栓症に係る症状の両方を併記。10月22日以降は「血小板減少症を
伴う血栓症」と表記。10月22日までに報告された症例においても、10月22日以降の追加報告の際に、死因を「血小板減少症を伴う血栓症」に更新、又は死因に「血小板減少症を伴う血栓症」を追加している。</t>
    <phoneticPr fontId="1"/>
  </si>
  <si>
    <t>多臓器障害</t>
    <rPh sb="0" eb="5">
      <t>タゾウキショウガイ</t>
    </rPh>
    <phoneticPr fontId="1"/>
  </si>
  <si>
    <t>ヘルペス性髄膜脳炎</t>
    <phoneticPr fontId="1"/>
  </si>
  <si>
    <t>再生不良性貧血</t>
    <rPh sb="0" eb="7">
      <t>サイセイフリョウセイヒンケツ</t>
    </rPh>
    <phoneticPr fontId="1"/>
  </si>
  <si>
    <t>ブルガダ症候</t>
    <phoneticPr fontId="1"/>
  </si>
  <si>
    <t>心嚢内出血</t>
    <rPh sb="2" eb="5">
      <t>ナイシュッケツ</t>
    </rPh>
    <phoneticPr fontId="1"/>
  </si>
  <si>
    <t>頚動脈閉塞</t>
  </si>
  <si>
    <t>脳血栓症</t>
    <rPh sb="0" eb="1">
      <t>ノウ</t>
    </rPh>
    <rPh sb="1" eb="4">
      <t>ケッセンショウ</t>
    </rPh>
    <phoneticPr fontId="1"/>
  </si>
  <si>
    <t>遠隔転移を伴う脳悪性腫瘍</t>
    <rPh sb="10" eb="12">
      <t>シュヨウ</t>
    </rPh>
    <phoneticPr fontId="1"/>
  </si>
  <si>
    <t>腎癌</t>
    <rPh sb="0" eb="2">
      <t>ジンガン</t>
    </rPh>
    <phoneticPr fontId="1"/>
  </si>
  <si>
    <t>膵癌</t>
    <rPh sb="0" eb="2">
      <t>スイガン</t>
    </rPh>
    <phoneticPr fontId="1"/>
  </si>
  <si>
    <t>遠隔転移を伴う肝癌</t>
    <rPh sb="7" eb="9">
      <t>カンガン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</si>
</sst>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2"/>
      <color theme="1"/>
      <name val="HG丸ｺﾞｼｯｸM-PRO"/>
      <family val="3"/>
      <charset val="128"/>
    </font>
    <font>
      <sz val="11"/>
      <name val="游ゴシック"/>
      <family val="2"/>
      <charset val="128"/>
      <scheme val="minor"/>
    </font>
  </fonts>
  <fills count="7">
    <fill>
      <patternFill patternType="none"/>
    </fill>
    <fill>
      <patternFill patternType="gray125"/>
    </fill>
    <fill>
      <patternFill patternType="solid">
        <fgColor rgb="FFFFFF66"/>
        <bgColor indexed="64"/>
      </patternFill>
    </fill>
    <fill>
      <patternFill patternType="solid">
        <fgColor rgb="FFCCFF66"/>
        <bgColor indexed="64"/>
      </patternFill>
    </fill>
    <fill>
      <patternFill patternType="solid">
        <fgColor rgb="FF66FF66"/>
        <bgColor indexed="64"/>
      </patternFill>
    </fill>
    <fill>
      <patternFill patternType="solid">
        <fgColor rgb="FF33CC33"/>
        <bgColor indexed="64"/>
      </patternFill>
    </fill>
    <fill>
      <patternFill patternType="solid">
        <fgColor rgb="FFFFFF99"/>
        <bgColor indexed="64"/>
      </patternFill>
    </fill>
  </fills>
  <borders count="84">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right/>
      <top style="double">
        <color auto="1"/>
      </top>
      <bottom style="double">
        <color auto="1"/>
      </bottom>
      <diagonal/>
    </border>
    <border>
      <left style="thick">
        <color auto="1"/>
      </left>
      <right/>
      <top style="double">
        <color auto="1"/>
      </top>
      <bottom/>
      <diagonal/>
    </border>
    <border>
      <left style="thin">
        <color auto="1"/>
      </left>
      <right style="thick">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ck">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thin">
        <color auto="1"/>
      </left>
      <right/>
      <top style="double">
        <color auto="1"/>
      </top>
      <bottom style="double">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double">
        <color auto="1"/>
      </top>
      <bottom style="double">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ck">
        <color auto="1"/>
      </right>
      <top style="thin">
        <color auto="1"/>
      </top>
      <bottom/>
      <diagonal/>
    </border>
    <border>
      <left style="thick">
        <color auto="1"/>
      </left>
      <right style="double">
        <color auto="1"/>
      </right>
      <top/>
      <bottom style="double">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ck">
        <color auto="1"/>
      </left>
      <right style="double">
        <color auto="1"/>
      </right>
      <top/>
      <bottom/>
      <diagonal/>
    </border>
    <border>
      <left style="medium">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ck">
        <color auto="1"/>
      </left>
      <right style="double">
        <color auto="1"/>
      </right>
      <top/>
      <bottom style="thick">
        <color auto="1"/>
      </bottom>
      <diagonal/>
    </border>
    <border>
      <left/>
      <right/>
      <top/>
      <bottom style="thick">
        <color auto="1"/>
      </bottom>
      <diagonal/>
    </border>
    <border>
      <left/>
      <right style="thin">
        <color auto="1"/>
      </right>
      <top/>
      <bottom/>
      <diagonal/>
    </border>
    <border>
      <left/>
      <right style="thin">
        <color auto="1"/>
      </right>
      <top style="thin">
        <color auto="1"/>
      </top>
      <bottom style="thick">
        <color auto="1"/>
      </bottom>
      <diagonal/>
    </border>
    <border>
      <left style="double">
        <color auto="1"/>
      </left>
      <right/>
      <top style="thick">
        <color auto="1"/>
      </top>
      <bottom/>
      <diagonal/>
    </border>
    <border>
      <left style="double">
        <color auto="1"/>
      </left>
      <right/>
      <top/>
      <bottom/>
      <diagonal/>
    </border>
    <border>
      <left style="double">
        <color auto="1"/>
      </left>
      <right style="thin">
        <color auto="1"/>
      </right>
      <top style="double">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thin">
        <color auto="1"/>
      </left>
      <right style="medium">
        <color auto="1"/>
      </right>
      <top/>
      <bottom/>
      <diagonal/>
    </border>
    <border>
      <left style="double">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style="double">
        <color auto="1"/>
      </left>
      <right/>
      <top style="double">
        <color auto="1"/>
      </top>
      <bottom style="thin">
        <color auto="1"/>
      </bottom>
      <diagonal/>
    </border>
    <border>
      <left style="double">
        <color auto="1"/>
      </left>
      <right/>
      <top style="thin">
        <color auto="1"/>
      </top>
      <bottom style="thin">
        <color auto="1"/>
      </bottom>
      <diagonal/>
    </border>
    <border>
      <left style="double">
        <color auto="1"/>
      </left>
      <right/>
      <top style="thin">
        <color auto="1"/>
      </top>
      <bottom/>
      <diagonal/>
    </border>
    <border>
      <left/>
      <right/>
      <top style="thin">
        <color auto="1"/>
      </top>
      <bottom style="thick">
        <color auto="1"/>
      </bottom>
      <diagonal/>
    </border>
    <border>
      <left style="double">
        <color auto="1"/>
      </left>
      <right style="double">
        <color auto="1"/>
      </right>
      <top style="thick">
        <color auto="1"/>
      </top>
      <bottom/>
      <diagonal/>
    </border>
    <border>
      <left style="double">
        <color auto="1"/>
      </left>
      <right style="double">
        <color auto="1"/>
      </right>
      <top/>
      <bottom/>
      <diagonal/>
    </border>
    <border>
      <left style="double">
        <color auto="1"/>
      </left>
      <right style="double">
        <color auto="1"/>
      </right>
      <top style="double">
        <color auto="1"/>
      </top>
      <bottom style="double">
        <color auto="1"/>
      </bottom>
      <diagonal/>
    </border>
    <border>
      <left style="double">
        <color auto="1"/>
      </left>
      <right style="double">
        <color auto="1"/>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double">
        <color auto="1"/>
      </left>
      <right style="double">
        <color auto="1"/>
      </right>
      <top style="thin">
        <color auto="1"/>
      </top>
      <bottom style="thick">
        <color auto="1"/>
      </bottom>
      <diagonal/>
    </border>
    <border>
      <left style="thin">
        <color auto="1"/>
      </left>
      <right/>
      <top/>
      <bottom/>
      <diagonal/>
    </border>
    <border>
      <left style="thin">
        <color auto="1"/>
      </left>
      <right/>
      <top style="thin">
        <color auto="1"/>
      </top>
      <bottom style="thick">
        <color auto="1"/>
      </bottom>
      <diagonal/>
    </border>
    <border>
      <left style="medium">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medium">
        <color auto="1"/>
      </right>
      <top style="thick">
        <color auto="1"/>
      </top>
      <bottom/>
      <diagonal/>
    </border>
    <border>
      <left style="double">
        <color auto="1"/>
      </left>
      <right/>
      <top style="double">
        <color auto="1"/>
      </top>
      <bottom style="double">
        <color auto="1"/>
      </bottom>
      <diagonal/>
    </border>
    <border>
      <left/>
      <right style="double">
        <color auto="1"/>
      </right>
      <top style="thick">
        <color auto="1"/>
      </top>
      <bottom/>
      <diagonal/>
    </border>
    <border>
      <left/>
      <right style="double">
        <color auto="1"/>
      </right>
      <top/>
      <bottom/>
      <diagonal/>
    </border>
    <border>
      <left style="thick">
        <color auto="1"/>
      </left>
      <right/>
      <top/>
      <bottom style="double">
        <color auto="1"/>
      </bottom>
      <diagonal/>
    </border>
    <border>
      <left/>
      <right style="double">
        <color auto="1"/>
      </right>
      <top/>
      <bottom style="double">
        <color auto="1"/>
      </bottom>
      <diagonal/>
    </border>
    <border>
      <left/>
      <right style="double">
        <color auto="1"/>
      </right>
      <top style="double">
        <color auto="1"/>
      </top>
      <bottom/>
      <diagonal/>
    </border>
    <border>
      <left style="double">
        <color auto="1"/>
      </left>
      <right style="double">
        <color auto="1"/>
      </right>
      <top style="double">
        <color auto="1"/>
      </top>
      <bottom style="thin">
        <color auto="1"/>
      </bottom>
      <diagonal/>
    </border>
    <border>
      <left/>
      <right style="medium">
        <color auto="1"/>
      </right>
      <top style="thick">
        <color auto="1"/>
      </top>
      <bottom style="thin">
        <color auto="1"/>
      </bottom>
      <diagonal/>
    </border>
  </borders>
  <cellStyleXfs count="1">
    <xf numFmtId="0" fontId="0" fillId="0" borderId="0">
      <alignment vertical="center"/>
    </xf>
  </cellStyleXfs>
  <cellXfs count="123">
    <xf numFmtId="0" fontId="0" fillId="0" borderId="0" xfId="0">
      <alignment vertical="center"/>
    </xf>
    <xf numFmtId="0" fontId="0" fillId="0" borderId="0" xfId="0" applyFill="1">
      <alignment vertical="center"/>
    </xf>
    <xf numFmtId="0" fontId="0" fillId="0" borderId="0" xfId="0" applyBorder="1">
      <alignment vertical="center"/>
    </xf>
    <xf numFmtId="0" fontId="0" fillId="3" borderId="6" xfId="0" applyFill="1" applyBorder="1">
      <alignment vertical="center"/>
    </xf>
    <xf numFmtId="0" fontId="0" fillId="3" borderId="7" xfId="0" applyFill="1" applyBorder="1">
      <alignment vertical="center"/>
    </xf>
    <xf numFmtId="0" fontId="0" fillId="3" borderId="6" xfId="0" applyFill="1" applyBorder="1" applyAlignment="1">
      <alignment horizontal="center" vertical="center"/>
    </xf>
    <xf numFmtId="0" fontId="0" fillId="2" borderId="5" xfId="0" applyFill="1" applyBorder="1" applyAlignment="1">
      <alignment horizontal="center" vertical="center"/>
    </xf>
    <xf numFmtId="0" fontId="0" fillId="3" borderId="12" xfId="0" applyFill="1" applyBorder="1">
      <alignment vertical="center"/>
    </xf>
    <xf numFmtId="0" fontId="0" fillId="2" borderId="11" xfId="0" applyFill="1" applyBorder="1">
      <alignment vertical="center"/>
    </xf>
    <xf numFmtId="0" fontId="0" fillId="3" borderId="14" xfId="0" applyFill="1" applyBorder="1">
      <alignment vertical="center"/>
    </xf>
    <xf numFmtId="0" fontId="0" fillId="2" borderId="15" xfId="0" applyFill="1" applyBorder="1" applyAlignment="1">
      <alignment horizontal="center" vertical="center"/>
    </xf>
    <xf numFmtId="0" fontId="0" fillId="2" borderId="16" xfId="0" applyFill="1" applyBorder="1">
      <alignment vertical="center"/>
    </xf>
    <xf numFmtId="0" fontId="0" fillId="2" borderId="17" xfId="0" applyFill="1" applyBorder="1">
      <alignment vertical="center"/>
    </xf>
    <xf numFmtId="0" fontId="0" fillId="2" borderId="18" xfId="0" applyFill="1" applyBorder="1">
      <alignment vertical="center"/>
    </xf>
    <xf numFmtId="0" fontId="0" fillId="2" borderId="15" xfId="0" applyFill="1" applyBorder="1">
      <alignment vertical="center"/>
    </xf>
    <xf numFmtId="0" fontId="0" fillId="4" borderId="20" xfId="0" applyFill="1" applyBorder="1">
      <alignment vertical="center"/>
    </xf>
    <xf numFmtId="0" fontId="0" fillId="4" borderId="21" xfId="0" applyFill="1" applyBorder="1">
      <alignment vertical="center"/>
    </xf>
    <xf numFmtId="0" fontId="0" fillId="4" borderId="19" xfId="0" applyFill="1" applyBorder="1">
      <alignment vertical="center"/>
    </xf>
    <xf numFmtId="0" fontId="0" fillId="2" borderId="23" xfId="0" applyFill="1" applyBorder="1" applyAlignment="1">
      <alignment horizontal="center" vertical="center"/>
    </xf>
    <xf numFmtId="0" fontId="0" fillId="2" borderId="24" xfId="0" applyFill="1" applyBorder="1">
      <alignment vertical="center"/>
    </xf>
    <xf numFmtId="0" fontId="0" fillId="4" borderId="25" xfId="0" applyFill="1" applyBorder="1">
      <alignment vertical="center"/>
    </xf>
    <xf numFmtId="0" fontId="0" fillId="4" borderId="27" xfId="0" applyFill="1" applyBorder="1">
      <alignment vertical="center"/>
    </xf>
    <xf numFmtId="0" fontId="0" fillId="4" borderId="22" xfId="0" applyFill="1" applyBorder="1">
      <alignment vertical="center"/>
    </xf>
    <xf numFmtId="0" fontId="0" fillId="4" borderId="30" xfId="0" applyFill="1" applyBorder="1">
      <alignment vertical="center"/>
    </xf>
    <xf numFmtId="0" fontId="0" fillId="3" borderId="31" xfId="0" applyFill="1" applyBorder="1">
      <alignment vertical="center"/>
    </xf>
    <xf numFmtId="0" fontId="0" fillId="2" borderId="29" xfId="0" applyFill="1" applyBorder="1">
      <alignment vertical="center"/>
    </xf>
    <xf numFmtId="0" fontId="0" fillId="4" borderId="32" xfId="0" applyFill="1"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35" xfId="0" applyBorder="1">
      <alignment vertical="center"/>
    </xf>
    <xf numFmtId="0" fontId="0" fillId="3" borderId="41" xfId="0" applyFill="1" applyBorder="1">
      <alignment vertical="center"/>
    </xf>
    <xf numFmtId="0" fontId="0" fillId="3" borderId="44" xfId="0" applyFill="1" applyBorder="1">
      <alignment vertical="center"/>
    </xf>
    <xf numFmtId="0" fontId="0" fillId="0" borderId="46" xfId="0" applyBorder="1">
      <alignment vertical="center"/>
    </xf>
    <xf numFmtId="0" fontId="0" fillId="4" borderId="48" xfId="0" applyFill="1" applyBorder="1">
      <alignment vertical="center"/>
    </xf>
    <xf numFmtId="0" fontId="0" fillId="4" borderId="49" xfId="0" applyFill="1" applyBorder="1">
      <alignment vertical="center"/>
    </xf>
    <xf numFmtId="0" fontId="0" fillId="4" borderId="51" xfId="0" applyFill="1" applyBorder="1" applyAlignment="1">
      <alignment horizontal="center" vertical="center"/>
    </xf>
    <xf numFmtId="0" fontId="0" fillId="4" borderId="51" xfId="0" applyFill="1" applyBorder="1">
      <alignment vertical="center"/>
    </xf>
    <xf numFmtId="0" fontId="0" fillId="4" borderId="52" xfId="0" applyFill="1" applyBorder="1">
      <alignment vertical="center"/>
    </xf>
    <xf numFmtId="0" fontId="0" fillId="4" borderId="53" xfId="0" applyFill="1" applyBorder="1">
      <alignment vertical="center"/>
    </xf>
    <xf numFmtId="0" fontId="0" fillId="4" borderId="54" xfId="0" applyFill="1" applyBorder="1">
      <alignment vertical="center"/>
    </xf>
    <xf numFmtId="0" fontId="0" fillId="4" borderId="55" xfId="0" applyFill="1" applyBorder="1">
      <alignment vertical="center"/>
    </xf>
    <xf numFmtId="0" fontId="0" fillId="4" borderId="56" xfId="0" applyFill="1" applyBorder="1">
      <alignment vertical="center"/>
    </xf>
    <xf numFmtId="0" fontId="0" fillId="4" borderId="58" xfId="0" applyFill="1" applyBorder="1">
      <alignment vertical="center"/>
    </xf>
    <xf numFmtId="0" fontId="0" fillId="0" borderId="60" xfId="0" applyBorder="1">
      <alignment vertical="center"/>
    </xf>
    <xf numFmtId="0" fontId="0" fillId="0" borderId="61" xfId="0" applyBorder="1">
      <alignment vertical="center"/>
    </xf>
    <xf numFmtId="0" fontId="0" fillId="0" borderId="62" xfId="0" applyBorder="1">
      <alignment vertical="center"/>
    </xf>
    <xf numFmtId="0" fontId="0" fillId="0" borderId="63" xfId="0" applyBorder="1">
      <alignment vertical="center"/>
    </xf>
    <xf numFmtId="0" fontId="0" fillId="5" borderId="64" xfId="0" applyFill="1" applyBorder="1" applyAlignment="1">
      <alignment horizontal="center" vertical="center"/>
    </xf>
    <xf numFmtId="0" fontId="0" fillId="5" borderId="65" xfId="0" applyFill="1" applyBorder="1" applyAlignment="1">
      <alignment horizontal="center" vertical="center"/>
    </xf>
    <xf numFmtId="0" fontId="0" fillId="5" borderId="65" xfId="0" applyFill="1" applyBorder="1">
      <alignment vertical="center"/>
    </xf>
    <xf numFmtId="0" fontId="0" fillId="5" borderId="66" xfId="0" applyFill="1" applyBorder="1">
      <alignment vertical="center"/>
    </xf>
    <xf numFmtId="0" fontId="0" fillId="5" borderId="67" xfId="0" applyFill="1" applyBorder="1">
      <alignment vertical="center"/>
    </xf>
    <xf numFmtId="0" fontId="0" fillId="5" borderId="68" xfId="0" applyFill="1" applyBorder="1">
      <alignment vertical="center"/>
    </xf>
    <xf numFmtId="0" fontId="0" fillId="5" borderId="69" xfId="0" applyFill="1" applyBorder="1">
      <alignment vertical="center"/>
    </xf>
    <xf numFmtId="0" fontId="0" fillId="5" borderId="70" xfId="0" applyFill="1" applyBorder="1">
      <alignment vertical="center"/>
    </xf>
    <xf numFmtId="0" fontId="0" fillId="2" borderId="71" xfId="0" applyFill="1" applyBorder="1">
      <alignment vertical="center"/>
    </xf>
    <xf numFmtId="0" fontId="0" fillId="2" borderId="72" xfId="0" applyFill="1" applyBorder="1">
      <alignment vertical="center"/>
    </xf>
    <xf numFmtId="0" fontId="0" fillId="4" borderId="43" xfId="0" applyFill="1" applyBorder="1">
      <alignment vertical="center"/>
    </xf>
    <xf numFmtId="0" fontId="0" fillId="4" borderId="40" xfId="0" applyFill="1" applyBorder="1">
      <alignment vertical="center"/>
    </xf>
    <xf numFmtId="0" fontId="0" fillId="4" borderId="27" xfId="0" applyFill="1" applyBorder="1" applyAlignment="1">
      <alignment horizontal="center" vertical="center"/>
    </xf>
    <xf numFmtId="0" fontId="0" fillId="4" borderId="2" xfId="0" applyFill="1" applyBorder="1" applyAlignment="1">
      <alignment horizontal="center" vertical="center" shrinkToFit="1"/>
    </xf>
    <xf numFmtId="0" fontId="0" fillId="0" borderId="68" xfId="0" applyBorder="1">
      <alignment vertical="center"/>
    </xf>
    <xf numFmtId="0" fontId="0" fillId="2" borderId="6" xfId="0" applyFill="1" applyBorder="1" applyAlignment="1">
      <alignment horizontal="center" vertical="center"/>
    </xf>
    <xf numFmtId="0" fontId="0" fillId="2" borderId="12" xfId="0" applyFill="1" applyBorder="1">
      <alignment vertical="center"/>
    </xf>
    <xf numFmtId="0" fontId="0" fillId="2" borderId="14"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2" borderId="31" xfId="0" applyFill="1" applyBorder="1">
      <alignment vertical="center"/>
    </xf>
    <xf numFmtId="0" fontId="0" fillId="2" borderId="44" xfId="0" applyFill="1" applyBorder="1">
      <alignment vertical="center"/>
    </xf>
    <xf numFmtId="0" fontId="0" fillId="2" borderId="41" xfId="0" applyFill="1" applyBorder="1">
      <alignment vertical="center"/>
    </xf>
    <xf numFmtId="0" fontId="0" fillId="6" borderId="23" xfId="0" applyFill="1" applyBorder="1" applyAlignment="1">
      <alignment horizontal="center" vertical="center"/>
    </xf>
    <xf numFmtId="0" fontId="0" fillId="6" borderId="24" xfId="0" applyFill="1" applyBorder="1">
      <alignment vertical="center"/>
    </xf>
    <xf numFmtId="0" fontId="0" fillId="6" borderId="26" xfId="0" applyFill="1" applyBorder="1">
      <alignment vertical="center"/>
    </xf>
    <xf numFmtId="0" fontId="0" fillId="6" borderId="28" xfId="0" applyFill="1" applyBorder="1">
      <alignment vertical="center"/>
    </xf>
    <xf numFmtId="0" fontId="0" fillId="6" borderId="23" xfId="0" applyFill="1" applyBorder="1">
      <alignment vertical="center"/>
    </xf>
    <xf numFmtId="0" fontId="0" fillId="6" borderId="33" xfId="0" applyFill="1" applyBorder="1">
      <alignment vertical="center"/>
    </xf>
    <xf numFmtId="0" fontId="0" fillId="6" borderId="57" xfId="0" applyFill="1" applyBorder="1">
      <alignment vertical="center"/>
    </xf>
    <xf numFmtId="0" fontId="0" fillId="6" borderId="59" xfId="0" applyFill="1" applyBorder="1">
      <alignment vertical="center"/>
    </xf>
    <xf numFmtId="10" fontId="0" fillId="5" borderId="66" xfId="0" applyNumberFormat="1" applyFill="1" applyBorder="1">
      <alignment vertical="center"/>
    </xf>
    <xf numFmtId="10" fontId="0" fillId="4" borderId="76" xfId="0" applyNumberFormat="1" applyFill="1" applyBorder="1">
      <alignment vertical="center"/>
    </xf>
    <xf numFmtId="10" fontId="0" fillId="3" borderId="14" xfId="0" applyNumberFormat="1" applyFill="1" applyBorder="1">
      <alignment vertical="center"/>
    </xf>
    <xf numFmtId="10" fontId="0" fillId="4" borderId="20" xfId="0" applyNumberFormat="1" applyFill="1" applyBorder="1">
      <alignment vertical="center"/>
    </xf>
    <xf numFmtId="10" fontId="0" fillId="2" borderId="17" xfId="0" applyNumberFormat="1" applyFill="1" applyBorder="1">
      <alignment vertical="center"/>
    </xf>
    <xf numFmtId="10" fontId="0" fillId="6" borderId="26" xfId="0" applyNumberFormat="1" applyFill="1" applyBorder="1">
      <alignment vertical="center"/>
    </xf>
    <xf numFmtId="10" fontId="0" fillId="4" borderId="25" xfId="0" applyNumberFormat="1" applyFill="1" applyBorder="1">
      <alignment vertical="center"/>
    </xf>
    <xf numFmtId="10" fontId="0" fillId="2" borderId="14" xfId="0" applyNumberFormat="1" applyFill="1" applyBorder="1">
      <alignment vertical="center"/>
    </xf>
    <xf numFmtId="0" fontId="0" fillId="0" borderId="82" xfId="0" applyBorder="1">
      <alignment vertical="center"/>
    </xf>
    <xf numFmtId="0" fontId="3" fillId="5" borderId="66" xfId="0" applyFont="1" applyFill="1" applyBorder="1">
      <alignment vertical="center"/>
    </xf>
    <xf numFmtId="0" fontId="3" fillId="4" borderId="25" xfId="0" applyFont="1" applyFill="1" applyBorder="1">
      <alignment vertical="center"/>
    </xf>
    <xf numFmtId="0" fontId="3" fillId="3" borderId="14" xfId="0" applyFont="1" applyFill="1" applyBorder="1">
      <alignment vertical="center"/>
    </xf>
    <xf numFmtId="0" fontId="3" fillId="2" borderId="14" xfId="0" applyFont="1" applyFill="1" applyBorder="1">
      <alignment vertical="center"/>
    </xf>
    <xf numFmtId="0" fontId="0" fillId="3" borderId="17" xfId="0" applyFill="1" applyBorder="1">
      <alignment vertical="center"/>
    </xf>
    <xf numFmtId="0" fontId="0" fillId="6" borderId="5" xfId="0" applyFill="1" applyBorder="1" applyAlignment="1">
      <alignment horizontal="center" vertical="center"/>
    </xf>
    <xf numFmtId="0" fontId="0" fillId="6" borderId="34" xfId="0" applyFill="1" applyBorder="1">
      <alignment vertical="center"/>
    </xf>
    <xf numFmtId="10" fontId="0" fillId="6" borderId="13" xfId="0" applyNumberFormat="1" applyFill="1" applyBorder="1">
      <alignment vertical="center"/>
    </xf>
    <xf numFmtId="0" fontId="0" fillId="6" borderId="13" xfId="0" applyFill="1" applyBorder="1">
      <alignment vertical="center"/>
    </xf>
    <xf numFmtId="0" fontId="0" fillId="6" borderId="8" xfId="0" applyFill="1" applyBorder="1">
      <alignment vertical="center"/>
    </xf>
    <xf numFmtId="0" fontId="0" fillId="6" borderId="5" xfId="0" applyFill="1" applyBorder="1">
      <alignment vertical="center"/>
    </xf>
    <xf numFmtId="0" fontId="0" fillId="6" borderId="45" xfId="0" applyFill="1" applyBorder="1">
      <alignment vertical="center"/>
    </xf>
    <xf numFmtId="0" fontId="0" fillId="6" borderId="42" xfId="0" applyFill="1" applyBorder="1">
      <alignmen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0" borderId="10" xfId="0" applyBorder="1" applyAlignment="1">
      <alignment vertical="center"/>
    </xf>
    <xf numFmtId="0" fontId="0" fillId="0" borderId="9" xfId="0" applyBorder="1" applyAlignment="1">
      <alignment vertical="center"/>
    </xf>
    <xf numFmtId="0" fontId="0" fillId="0" borderId="0" xfId="0" applyAlignment="1">
      <alignment vertical="center" wrapText="1"/>
    </xf>
    <xf numFmtId="0" fontId="0" fillId="0" borderId="0" xfId="0" applyAlignment="1">
      <alignment vertical="center"/>
    </xf>
    <xf numFmtId="0" fontId="0" fillId="0" borderId="81" xfId="0" applyBorder="1" applyAlignment="1">
      <alignment vertical="center"/>
    </xf>
    <xf numFmtId="0" fontId="2" fillId="0" borderId="0" xfId="0" applyFont="1" applyAlignment="1">
      <alignment horizontal="center" vertical="center" wrapText="1"/>
    </xf>
    <xf numFmtId="0" fontId="0" fillId="0" borderId="47" xfId="0" applyBorder="1" applyAlignment="1">
      <alignment vertical="center" wrapText="1"/>
    </xf>
    <xf numFmtId="0" fontId="0" fillId="0" borderId="1" xfId="0" applyBorder="1" applyAlignment="1">
      <alignment horizontal="center" vertical="center"/>
    </xf>
    <xf numFmtId="0" fontId="0" fillId="0" borderId="77" xfId="0" applyBorder="1" applyAlignment="1">
      <alignment horizontal="center" vertical="center"/>
    </xf>
    <xf numFmtId="0" fontId="0" fillId="0" borderId="4"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4" borderId="73" xfId="0" applyFill="1" applyBorder="1" applyAlignment="1">
      <alignment horizontal="center" vertical="center"/>
    </xf>
    <xf numFmtId="0" fontId="0" fillId="4" borderId="74" xfId="0" applyFill="1" applyBorder="1" applyAlignment="1">
      <alignment horizontal="center" vertical="center"/>
    </xf>
    <xf numFmtId="0" fontId="0" fillId="4" borderId="75" xfId="0" applyFill="1" applyBorder="1" applyAlignment="1">
      <alignment horizontal="center" vertical="center"/>
    </xf>
    <xf numFmtId="0" fontId="0" fillId="4" borderId="50" xfId="0" applyFill="1" applyBorder="1" applyAlignment="1">
      <alignment horizontal="center" vertical="center"/>
    </xf>
    <xf numFmtId="0" fontId="0" fillId="4" borderId="2" xfId="0" applyFill="1" applyBorder="1" applyAlignment="1">
      <alignment horizontal="center" vertical="center" shrinkToFit="1"/>
    </xf>
    <xf numFmtId="0" fontId="0" fillId="4" borderId="83" xfId="0"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99"/>
      <color rgb="FFFF99FF"/>
      <color rgb="FFFFFF66"/>
      <color rgb="FF33CC33"/>
      <color rgb="FF66FF6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57-40EB-8E61-119E41EA24B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57-40EB-8E61-119E41EA24B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757-40EB-8E61-119E41EA24B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757-40EB-8E61-119E41EA24B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757-40EB-8E61-119E41EA24B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757-40EB-8E61-119E41EA24B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757-40EB-8E61-119E41EA24B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757-40EB-8E61-119E41EA24B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757-40EB-8E61-119E41EA24B8}"/>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757-40EB-8E61-119E41EA24B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グラフ!$A$1:$J$1</c:f>
              <c:strCache>
                <c:ptCount val="10"/>
                <c:pt idx="0">
                  <c:v>40歳未満男</c:v>
                </c:pt>
                <c:pt idx="1">
                  <c:v>40歳未満女</c:v>
                </c:pt>
                <c:pt idx="2">
                  <c:v>40歳以上65歳未満男</c:v>
                </c:pt>
                <c:pt idx="3">
                  <c:v>40歳以上65歳未満女</c:v>
                </c:pt>
                <c:pt idx="4">
                  <c:v>40歳以上65歳未満不明</c:v>
                </c:pt>
                <c:pt idx="5">
                  <c:v>65歳以上男</c:v>
                </c:pt>
                <c:pt idx="6">
                  <c:v>65歳以上女</c:v>
                </c:pt>
                <c:pt idx="7">
                  <c:v>65歳以上不明</c:v>
                </c:pt>
                <c:pt idx="8">
                  <c:v> 年齢不詳男</c:v>
                </c:pt>
                <c:pt idx="9">
                  <c:v> 年齢不詳女</c:v>
                </c:pt>
              </c:strCache>
            </c:strRef>
          </c:cat>
          <c:val>
            <c:numRef>
              <c:f>グラフ!$A$2:$J$2</c:f>
              <c:numCache>
                <c:formatCode>General</c:formatCode>
                <c:ptCount val="10"/>
                <c:pt idx="0">
                  <c:v>16</c:v>
                </c:pt>
                <c:pt idx="1">
                  <c:v>7</c:v>
                </c:pt>
                <c:pt idx="2">
                  <c:v>40</c:v>
                </c:pt>
                <c:pt idx="3">
                  <c:v>43</c:v>
                </c:pt>
                <c:pt idx="4">
                  <c:v>1</c:v>
                </c:pt>
                <c:pt idx="5">
                  <c:v>592</c:v>
                </c:pt>
                <c:pt idx="6">
                  <c:v>583</c:v>
                </c:pt>
                <c:pt idx="7">
                  <c:v>6</c:v>
                </c:pt>
                <c:pt idx="8">
                  <c:v>3</c:v>
                </c:pt>
                <c:pt idx="9">
                  <c:v>4</c:v>
                </c:pt>
              </c:numCache>
            </c:numRef>
          </c:val>
          <c:extLst>
            <c:ext xmlns:c16="http://schemas.microsoft.com/office/drawing/2014/chart" uri="{C3380CC4-5D6E-409C-BE32-E72D297353CC}">
              <c16:uniqueId val="{00000000-405D-4233-8990-5E842F4F72E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876144448897404"/>
          <c:y val="2.7110289587184228E-2"/>
          <c:w val="0.8446010416658164"/>
          <c:h val="0.91571591443860645"/>
        </c:manualLayout>
      </c:layout>
      <c:barChart>
        <c:barDir val="bar"/>
        <c:grouping val="clustered"/>
        <c:varyColors val="0"/>
        <c:ser>
          <c:idx val="0"/>
          <c:order val="0"/>
          <c:spPr>
            <a:solidFill>
              <a:schemeClr val="accent1"/>
            </a:solidFill>
            <a:ln>
              <a:noFill/>
            </a:ln>
            <a:effectLst/>
          </c:spPr>
          <c:invertIfNegative val="0"/>
          <c:cat>
            <c:strRef>
              <c:f>グラフ!$A$1:$J$1</c:f>
              <c:strCache>
                <c:ptCount val="10"/>
                <c:pt idx="0">
                  <c:v>40歳未満男</c:v>
                </c:pt>
                <c:pt idx="1">
                  <c:v>40歳未満女</c:v>
                </c:pt>
                <c:pt idx="2">
                  <c:v>40歳以上65歳未満男</c:v>
                </c:pt>
                <c:pt idx="3">
                  <c:v>40歳以上65歳未満女</c:v>
                </c:pt>
                <c:pt idx="4">
                  <c:v>40歳以上65歳未満不明</c:v>
                </c:pt>
                <c:pt idx="5">
                  <c:v>65歳以上男</c:v>
                </c:pt>
                <c:pt idx="6">
                  <c:v>65歳以上女</c:v>
                </c:pt>
                <c:pt idx="7">
                  <c:v>65歳以上不明</c:v>
                </c:pt>
                <c:pt idx="8">
                  <c:v> 年齢不詳男</c:v>
                </c:pt>
                <c:pt idx="9">
                  <c:v> 年齢不詳女</c:v>
                </c:pt>
              </c:strCache>
            </c:strRef>
          </c:cat>
          <c:val>
            <c:numRef>
              <c:f>グラフ!$A$2:$J$2</c:f>
              <c:numCache>
                <c:formatCode>General</c:formatCode>
                <c:ptCount val="10"/>
                <c:pt idx="0">
                  <c:v>16</c:v>
                </c:pt>
                <c:pt idx="1">
                  <c:v>7</c:v>
                </c:pt>
                <c:pt idx="2">
                  <c:v>40</c:v>
                </c:pt>
                <c:pt idx="3">
                  <c:v>43</c:v>
                </c:pt>
                <c:pt idx="4">
                  <c:v>1</c:v>
                </c:pt>
                <c:pt idx="5">
                  <c:v>592</c:v>
                </c:pt>
                <c:pt idx="6">
                  <c:v>583</c:v>
                </c:pt>
                <c:pt idx="7">
                  <c:v>6</c:v>
                </c:pt>
                <c:pt idx="8">
                  <c:v>3</c:v>
                </c:pt>
                <c:pt idx="9">
                  <c:v>4</c:v>
                </c:pt>
              </c:numCache>
            </c:numRef>
          </c:val>
          <c:extLst>
            <c:ext xmlns:c16="http://schemas.microsoft.com/office/drawing/2014/chart" uri="{C3380CC4-5D6E-409C-BE32-E72D297353CC}">
              <c16:uniqueId val="{00000000-BBEA-4DB9-A11F-0D55AF852839}"/>
            </c:ext>
          </c:extLst>
        </c:ser>
        <c:dLbls>
          <c:showLegendKey val="0"/>
          <c:showVal val="0"/>
          <c:showCatName val="0"/>
          <c:showSerName val="0"/>
          <c:showPercent val="0"/>
          <c:showBubbleSize val="0"/>
        </c:dLbls>
        <c:gapWidth val="182"/>
        <c:axId val="462218096"/>
        <c:axId val="462218424"/>
      </c:barChart>
      <c:catAx>
        <c:axId val="4622180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2218424"/>
        <c:crosses val="autoZero"/>
        <c:auto val="1"/>
        <c:lblAlgn val="ctr"/>
        <c:lblOffset val="100"/>
        <c:noMultiLvlLbl val="0"/>
      </c:catAx>
      <c:valAx>
        <c:axId val="462218424"/>
        <c:scaling>
          <c:orientation val="minMax"/>
          <c:max val="6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22180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2</xdr:row>
      <xdr:rowOff>223836</xdr:rowOff>
    </xdr:from>
    <xdr:to>
      <xdr:col>11</xdr:col>
      <xdr:colOff>47625</xdr:colOff>
      <xdr:row>29</xdr:row>
      <xdr:rowOff>228599</xdr:rowOff>
    </xdr:to>
    <xdr:graphicFrame macro="">
      <xdr:nvGraphicFramePr>
        <xdr:cNvPr id="2" name="グラフ 1">
          <a:extLst>
            <a:ext uri="{FF2B5EF4-FFF2-40B4-BE49-F238E27FC236}">
              <a16:creationId xmlns:a16="http://schemas.microsoft.com/office/drawing/2014/main" id="{46FAFE8A-646B-4D05-BA21-E2707DD5C5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238124</xdr:rowOff>
    </xdr:from>
    <xdr:to>
      <xdr:col>14</xdr:col>
      <xdr:colOff>200024</xdr:colOff>
      <xdr:row>52</xdr:row>
      <xdr:rowOff>152399</xdr:rowOff>
    </xdr:to>
    <xdr:graphicFrame macro="">
      <xdr:nvGraphicFramePr>
        <xdr:cNvPr id="5" name="グラフ 4">
          <a:extLst>
            <a:ext uri="{FF2B5EF4-FFF2-40B4-BE49-F238E27FC236}">
              <a16:creationId xmlns:a16="http://schemas.microsoft.com/office/drawing/2014/main" id="{8628C3B5-A556-48E4-B9D7-B3E6F04AA2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0D518-0E3C-42B9-AF81-90A1E845F21A}">
  <sheetPr>
    <pageSetUpPr fitToPage="1"/>
  </sheetPr>
  <dimension ref="A1:S288"/>
  <sheetViews>
    <sheetView tabSelected="1" zoomScaleNormal="100" workbookViewId="0">
      <selection activeCell="B263" sqref="B263"/>
    </sheetView>
  </sheetViews>
  <sheetFormatPr defaultRowHeight="18.75" x14ac:dyDescent="0.4"/>
  <cols>
    <col min="1" max="1" width="8.25" customWidth="1"/>
    <col min="2" max="2" width="25.5" bestFit="1" customWidth="1"/>
    <col min="3" max="3" width="8.5" bestFit="1" customWidth="1"/>
    <col min="4" max="4" width="6.5" style="1" bestFit="1" customWidth="1"/>
    <col min="5" max="7" width="6.5" bestFit="1" customWidth="1"/>
    <col min="8" max="8" width="6.75" style="1" customWidth="1"/>
    <col min="9" max="11" width="6.5" bestFit="1" customWidth="1"/>
    <col min="12" max="12" width="7.5" style="1" bestFit="1" customWidth="1"/>
    <col min="13" max="14" width="7.5" bestFit="1" customWidth="1"/>
    <col min="15" max="15" width="6.5" bestFit="1" customWidth="1"/>
    <col min="16" max="16" width="6.5" style="1" bestFit="1" customWidth="1"/>
    <col min="17" max="19" width="6.5" bestFit="1" customWidth="1"/>
  </cols>
  <sheetData>
    <row r="1" spans="1:19" x14ac:dyDescent="0.4">
      <c r="A1" t="s">
        <v>121</v>
      </c>
      <c r="C1" s="1">
        <f>C8+C32+C42+C72+C80+C82+C84+C97+C117+C147+C155+C197+C237+C242+C247+C249+C258+C260+C265+C278</f>
        <v>1687</v>
      </c>
      <c r="D1" s="1">
        <f t="shared" ref="D1:S1" si="0">D8+D32+D42+D72+D80+D82+D84+D97+D117+D147+D155+D197+D237+D242+D247+D249+D258+D260+D265+D278</f>
        <v>54</v>
      </c>
      <c r="E1" s="1">
        <f t="shared" si="0"/>
        <v>41</v>
      </c>
      <c r="F1" s="1">
        <f t="shared" si="0"/>
        <v>11</v>
      </c>
      <c r="G1" s="1">
        <f t="shared" si="0"/>
        <v>2</v>
      </c>
      <c r="H1" s="1">
        <f t="shared" si="0"/>
        <v>198</v>
      </c>
      <c r="I1" s="1">
        <f t="shared" si="0"/>
        <v>115</v>
      </c>
      <c r="J1" s="1">
        <f t="shared" si="0"/>
        <v>82</v>
      </c>
      <c r="K1" s="1">
        <f t="shared" si="0"/>
        <v>1</v>
      </c>
      <c r="L1" s="1">
        <f t="shared" si="0"/>
        <v>1423</v>
      </c>
      <c r="M1" s="1">
        <f>M8+M32+M42+M72+M80+M82+M84+M97+M117+M147+M155+M197+M237+M242+M247+M249+M258+M260+M265+M278</f>
        <v>722</v>
      </c>
      <c r="N1" s="1">
        <f t="shared" si="0"/>
        <v>690</v>
      </c>
      <c r="O1" s="1">
        <f t="shared" si="0"/>
        <v>11</v>
      </c>
      <c r="P1" s="1">
        <f t="shared" si="0"/>
        <v>12</v>
      </c>
      <c r="Q1" s="1">
        <f t="shared" si="0"/>
        <v>7</v>
      </c>
      <c r="R1" s="1">
        <f t="shared" si="0"/>
        <v>5</v>
      </c>
      <c r="S1" s="1">
        <f t="shared" si="0"/>
        <v>0</v>
      </c>
    </row>
    <row r="2" spans="1:19" ht="56.25" customHeight="1" x14ac:dyDescent="0.4">
      <c r="A2" s="109" t="s">
        <v>286</v>
      </c>
      <c r="B2" s="109"/>
      <c r="C2" s="109"/>
      <c r="D2" s="109"/>
      <c r="E2" s="109"/>
      <c r="F2" s="109"/>
      <c r="G2" s="109"/>
      <c r="H2" s="109"/>
      <c r="I2" s="109"/>
      <c r="J2" s="109"/>
      <c r="K2" s="109"/>
      <c r="L2" s="109"/>
      <c r="M2" s="109"/>
      <c r="N2" s="109"/>
      <c r="O2" s="109"/>
      <c r="P2" s="109"/>
      <c r="Q2" s="109"/>
      <c r="R2" s="109"/>
      <c r="S2" s="109"/>
    </row>
    <row r="3" spans="1:19" ht="38.25" customHeight="1" thickBot="1" x14ac:dyDescent="0.45">
      <c r="A3" s="110" t="s">
        <v>223</v>
      </c>
      <c r="B3" s="110"/>
      <c r="C3" s="110"/>
      <c r="D3" s="110"/>
      <c r="E3" s="110"/>
      <c r="F3" s="110"/>
      <c r="G3" s="110"/>
      <c r="H3" s="110"/>
      <c r="I3" s="110"/>
      <c r="J3" s="110"/>
      <c r="K3" s="110"/>
      <c r="L3" s="110"/>
      <c r="M3" s="110"/>
      <c r="N3" s="110"/>
      <c r="O3" s="110"/>
      <c r="P3" s="110"/>
      <c r="Q3" s="110"/>
      <c r="R3" s="110"/>
      <c r="S3" s="110"/>
    </row>
    <row r="4" spans="1:19" ht="19.5" thickTop="1" x14ac:dyDescent="0.4">
      <c r="A4" s="111" t="s">
        <v>6</v>
      </c>
      <c r="B4" s="112"/>
      <c r="C4" s="49" t="s">
        <v>0</v>
      </c>
      <c r="D4" s="120" t="s">
        <v>1</v>
      </c>
      <c r="E4" s="102"/>
      <c r="F4" s="102"/>
      <c r="G4" s="122"/>
      <c r="H4" s="121" t="s">
        <v>2</v>
      </c>
      <c r="I4" s="121"/>
      <c r="J4" s="121"/>
      <c r="K4" s="62"/>
      <c r="L4" s="117" t="s">
        <v>3</v>
      </c>
      <c r="M4" s="118"/>
      <c r="N4" s="118"/>
      <c r="O4" s="119"/>
      <c r="P4" s="102" t="s">
        <v>149</v>
      </c>
      <c r="Q4" s="102"/>
      <c r="R4" s="102"/>
      <c r="S4" s="103"/>
    </row>
    <row r="5" spans="1:19" x14ac:dyDescent="0.4">
      <c r="A5" s="113"/>
      <c r="B5" s="114"/>
      <c r="C5" s="50"/>
      <c r="D5" s="37"/>
      <c r="E5" s="5" t="s">
        <v>4</v>
      </c>
      <c r="F5" s="10" t="s">
        <v>5</v>
      </c>
      <c r="G5" s="72" t="s">
        <v>150</v>
      </c>
      <c r="H5" s="61"/>
      <c r="I5" s="5" t="s">
        <v>4</v>
      </c>
      <c r="J5" s="10" t="s">
        <v>5</v>
      </c>
      <c r="K5" s="72" t="s">
        <v>150</v>
      </c>
      <c r="L5" s="61"/>
      <c r="M5" s="5" t="s">
        <v>4</v>
      </c>
      <c r="N5" s="64" t="s">
        <v>5</v>
      </c>
      <c r="O5" s="72" t="s">
        <v>150</v>
      </c>
      <c r="P5" s="61"/>
      <c r="Q5" s="5" t="s">
        <v>4</v>
      </c>
      <c r="R5" s="10" t="s">
        <v>5</v>
      </c>
      <c r="S5" s="94" t="s">
        <v>150</v>
      </c>
    </row>
    <row r="6" spans="1:19" ht="19.5" thickBot="1" x14ac:dyDescent="0.45">
      <c r="A6" s="113"/>
      <c r="B6" s="114"/>
      <c r="C6" s="51">
        <f>D6+H6+L6+P6</f>
        <v>1687</v>
      </c>
      <c r="D6" s="38">
        <f>E6+F6+G6</f>
        <v>54</v>
      </c>
      <c r="E6" s="24">
        <v>41</v>
      </c>
      <c r="F6" s="25">
        <v>11</v>
      </c>
      <c r="G6" s="77">
        <v>2</v>
      </c>
      <c r="H6" s="23">
        <f>I6+J6+K6</f>
        <v>198</v>
      </c>
      <c r="I6" s="24">
        <v>115</v>
      </c>
      <c r="J6" s="25">
        <v>82</v>
      </c>
      <c r="K6" s="77">
        <v>1</v>
      </c>
      <c r="L6" s="26">
        <f>M6+N6+O6</f>
        <v>1423</v>
      </c>
      <c r="M6" s="24">
        <v>722</v>
      </c>
      <c r="N6" s="69">
        <v>690</v>
      </c>
      <c r="O6" s="77">
        <v>11</v>
      </c>
      <c r="P6" s="23">
        <f>Q6+R6+S6</f>
        <v>12</v>
      </c>
      <c r="Q6" s="24">
        <v>7</v>
      </c>
      <c r="R6" s="25">
        <v>5</v>
      </c>
      <c r="S6" s="95">
        <v>0</v>
      </c>
    </row>
    <row r="7" spans="1:19" ht="20.25" thickTop="1" thickBot="1" x14ac:dyDescent="0.45">
      <c r="A7" s="115"/>
      <c r="B7" s="116"/>
      <c r="C7" s="80">
        <f>C6/C6</f>
        <v>1</v>
      </c>
      <c r="D7" s="81">
        <f>D6/$C$6</f>
        <v>3.2009484291641965E-2</v>
      </c>
      <c r="E7" s="82">
        <f t="shared" ref="E7:S7" si="1">E6/$C$6</f>
        <v>2.4303497332542976E-2</v>
      </c>
      <c r="F7" s="84">
        <f t="shared" si="1"/>
        <v>6.5204505038529937E-3</v>
      </c>
      <c r="G7" s="85">
        <f t="shared" ref="G7" si="2">G6/$C$6</f>
        <v>1.1855364552459987E-3</v>
      </c>
      <c r="H7" s="83">
        <f t="shared" si="1"/>
        <v>0.11736810906935388</v>
      </c>
      <c r="I7" s="82">
        <f t="shared" si="1"/>
        <v>6.8168346176644926E-2</v>
      </c>
      <c r="J7" s="84">
        <f t="shared" si="1"/>
        <v>4.8606994665085952E-2</v>
      </c>
      <c r="K7" s="85">
        <f t="shared" si="1"/>
        <v>5.9276822762299936E-4</v>
      </c>
      <c r="L7" s="86">
        <f t="shared" si="1"/>
        <v>0.84350918790752816</v>
      </c>
      <c r="M7" s="82">
        <f t="shared" si="1"/>
        <v>0.42797866034380555</v>
      </c>
      <c r="N7" s="87">
        <f t="shared" si="1"/>
        <v>0.40901007705986958</v>
      </c>
      <c r="O7" s="85">
        <f t="shared" si="1"/>
        <v>6.5204505038529937E-3</v>
      </c>
      <c r="P7" s="83">
        <f t="shared" si="1"/>
        <v>7.1132187314759928E-3</v>
      </c>
      <c r="Q7" s="82">
        <f t="shared" si="1"/>
        <v>4.1493775933609959E-3</v>
      </c>
      <c r="R7" s="84">
        <f t="shared" ref="R7" si="3">R6/$C$6</f>
        <v>2.9638411381149969E-3</v>
      </c>
      <c r="S7" s="96">
        <f t="shared" si="1"/>
        <v>0</v>
      </c>
    </row>
    <row r="8" spans="1:19" ht="20.25" thickTop="1" thickBot="1" x14ac:dyDescent="0.45">
      <c r="A8" s="104" t="s">
        <v>7</v>
      </c>
      <c r="B8" s="105"/>
      <c r="C8" s="52">
        <f t="shared" ref="C6:C88" si="4">D8+H8+L8+P8</f>
        <v>42</v>
      </c>
      <c r="D8" s="39">
        <f t="shared" ref="D8:D155" si="5">E8+F8</f>
        <v>1</v>
      </c>
      <c r="E8" s="9">
        <f>SUM(E9:E31)</f>
        <v>1</v>
      </c>
      <c r="F8" s="12">
        <f>SUM(F9:F31)</f>
        <v>0</v>
      </c>
      <c r="G8" s="74">
        <f>SUM(G9:G31)</f>
        <v>0</v>
      </c>
      <c r="H8" s="15">
        <f>I8+J8+K8</f>
        <v>1</v>
      </c>
      <c r="I8" s="9">
        <f>SUM(I9:I31)</f>
        <v>1</v>
      </c>
      <c r="J8" s="12">
        <f>SUM(J9:J31)</f>
        <v>0</v>
      </c>
      <c r="K8" s="74">
        <f>SUM(K9:K31)</f>
        <v>0</v>
      </c>
      <c r="L8" s="20">
        <f>M8+N8+O8</f>
        <v>40</v>
      </c>
      <c r="M8" s="9">
        <f>SUM(M9:M31)</f>
        <v>17</v>
      </c>
      <c r="N8" s="66">
        <f>SUM(N9:N31)</f>
        <v>22</v>
      </c>
      <c r="O8" s="74">
        <f>SUM(O9:O31)</f>
        <v>1</v>
      </c>
      <c r="P8" s="15">
        <f t="shared" ref="P8:P74" si="6">Q8+R8+S8</f>
        <v>0</v>
      </c>
      <c r="Q8" s="9">
        <f>SUM(Q9:Q31)</f>
        <v>0</v>
      </c>
      <c r="R8" s="12">
        <f>SUM(R9:R31)</f>
        <v>0</v>
      </c>
      <c r="S8" s="97">
        <f>SUM(S9:S31)</f>
        <v>0</v>
      </c>
    </row>
    <row r="9" spans="1:19" ht="19.5" thickTop="1" x14ac:dyDescent="0.4">
      <c r="A9" s="30"/>
      <c r="B9" s="27" t="s">
        <v>155</v>
      </c>
      <c r="C9" s="53">
        <f t="shared" si="4"/>
        <v>1</v>
      </c>
      <c r="D9" s="40">
        <f t="shared" ref="D9:D72" si="7">E9+F9+G9</f>
        <v>0</v>
      </c>
      <c r="E9" s="4"/>
      <c r="F9" s="13"/>
      <c r="G9" s="75"/>
      <c r="H9" s="16">
        <f t="shared" ref="H9:H91" si="8">I9+J9+K9</f>
        <v>1</v>
      </c>
      <c r="I9" s="4">
        <v>1</v>
      </c>
      <c r="J9" s="13"/>
      <c r="K9" s="75"/>
      <c r="L9" s="21">
        <f t="shared" ref="L9:L41" si="9">M9+N9+O9</f>
        <v>0</v>
      </c>
      <c r="M9" s="4"/>
      <c r="N9" s="67"/>
      <c r="O9" s="75"/>
      <c r="P9" s="16">
        <f t="shared" si="6"/>
        <v>0</v>
      </c>
      <c r="Q9" s="4"/>
      <c r="R9" s="13"/>
      <c r="S9" s="98"/>
    </row>
    <row r="10" spans="1:19" x14ac:dyDescent="0.4">
      <c r="A10" s="30"/>
      <c r="B10" s="28" t="s">
        <v>154</v>
      </c>
      <c r="C10" s="54">
        <f t="shared" si="4"/>
        <v>9</v>
      </c>
      <c r="D10" s="41">
        <f t="shared" si="7"/>
        <v>0</v>
      </c>
      <c r="E10" s="3"/>
      <c r="F10" s="14"/>
      <c r="G10" s="76"/>
      <c r="H10" s="17">
        <f t="shared" si="8"/>
        <v>0</v>
      </c>
      <c r="I10" s="3"/>
      <c r="J10" s="14"/>
      <c r="K10" s="76"/>
      <c r="L10" s="22">
        <f t="shared" ref="L10" si="10">M10+N10+O10</f>
        <v>9</v>
      </c>
      <c r="M10" s="3">
        <v>6</v>
      </c>
      <c r="N10" s="68">
        <v>3</v>
      </c>
      <c r="O10" s="76"/>
      <c r="P10" s="17">
        <f t="shared" si="6"/>
        <v>0</v>
      </c>
      <c r="Q10" s="3"/>
      <c r="R10" s="14"/>
      <c r="S10" s="99"/>
    </row>
    <row r="11" spans="1:19" x14ac:dyDescent="0.4">
      <c r="A11" s="30"/>
      <c r="B11" s="28" t="s">
        <v>7</v>
      </c>
      <c r="C11" s="54">
        <f t="shared" si="4"/>
        <v>1</v>
      </c>
      <c r="D11" s="41">
        <f t="shared" si="7"/>
        <v>0</v>
      </c>
      <c r="E11" s="3"/>
      <c r="F11" s="14"/>
      <c r="G11" s="76"/>
      <c r="H11" s="17">
        <f t="shared" si="8"/>
        <v>0</v>
      </c>
      <c r="I11" s="3"/>
      <c r="J11" s="14"/>
      <c r="K11" s="76"/>
      <c r="L11" s="22">
        <f t="shared" si="9"/>
        <v>1</v>
      </c>
      <c r="M11" s="3"/>
      <c r="N11" s="68">
        <v>1</v>
      </c>
      <c r="O11" s="76"/>
      <c r="P11" s="17">
        <f t="shared" si="6"/>
        <v>0</v>
      </c>
      <c r="Q11" s="3"/>
      <c r="R11" s="14"/>
      <c r="S11" s="99"/>
    </row>
    <row r="12" spans="1:19" x14ac:dyDescent="0.4">
      <c r="A12" s="30"/>
      <c r="B12" s="28" t="s">
        <v>237</v>
      </c>
      <c r="C12" s="54">
        <f t="shared" ref="C12" si="11">D12+H12+L12+P12</f>
        <v>1</v>
      </c>
      <c r="D12" s="41">
        <f t="shared" si="7"/>
        <v>0</v>
      </c>
      <c r="E12" s="3"/>
      <c r="F12" s="14"/>
      <c r="G12" s="76"/>
      <c r="H12" s="17">
        <f t="shared" ref="H12" si="12">I12+J12+K12</f>
        <v>0</v>
      </c>
      <c r="I12" s="3"/>
      <c r="J12" s="14"/>
      <c r="K12" s="76"/>
      <c r="L12" s="22">
        <f t="shared" si="9"/>
        <v>1</v>
      </c>
      <c r="M12" s="3"/>
      <c r="N12" s="68">
        <v>1</v>
      </c>
      <c r="O12" s="76"/>
      <c r="P12" s="17">
        <f t="shared" si="6"/>
        <v>0</v>
      </c>
      <c r="Q12" s="3"/>
      <c r="R12" s="14"/>
      <c r="S12" s="99"/>
    </row>
    <row r="13" spans="1:19" x14ac:dyDescent="0.4">
      <c r="A13" s="30"/>
      <c r="B13" s="28" t="s">
        <v>8</v>
      </c>
      <c r="C13" s="54">
        <f t="shared" si="4"/>
        <v>1</v>
      </c>
      <c r="D13" s="41">
        <f t="shared" si="7"/>
        <v>0</v>
      </c>
      <c r="E13" s="3"/>
      <c r="F13" s="14"/>
      <c r="G13" s="76"/>
      <c r="H13" s="17">
        <f t="shared" si="8"/>
        <v>0</v>
      </c>
      <c r="I13" s="3"/>
      <c r="J13" s="14"/>
      <c r="K13" s="76"/>
      <c r="L13" s="22">
        <f t="shared" ref="L13:L14" si="13">M13+N13+O13</f>
        <v>1</v>
      </c>
      <c r="M13" s="3"/>
      <c r="N13" s="68">
        <v>1</v>
      </c>
      <c r="O13" s="76"/>
      <c r="P13" s="17">
        <f t="shared" si="6"/>
        <v>0</v>
      </c>
      <c r="Q13" s="3"/>
      <c r="R13" s="14"/>
      <c r="S13" s="99"/>
    </row>
    <row r="14" spans="1:19" x14ac:dyDescent="0.4">
      <c r="A14" s="30"/>
      <c r="B14" t="s">
        <v>156</v>
      </c>
      <c r="C14" s="54">
        <f t="shared" si="4"/>
        <v>3</v>
      </c>
      <c r="D14" s="41">
        <f t="shared" si="7"/>
        <v>0</v>
      </c>
      <c r="E14" s="3"/>
      <c r="F14" s="14"/>
      <c r="G14" s="76"/>
      <c r="H14" s="17">
        <f t="shared" si="8"/>
        <v>0</v>
      </c>
      <c r="I14" s="3"/>
      <c r="J14" s="14"/>
      <c r="K14" s="76"/>
      <c r="L14" s="22">
        <f t="shared" si="13"/>
        <v>3</v>
      </c>
      <c r="M14" s="3">
        <v>1</v>
      </c>
      <c r="N14" s="68">
        <v>2</v>
      </c>
      <c r="O14" s="76"/>
      <c r="P14" s="17">
        <f t="shared" si="6"/>
        <v>0</v>
      </c>
      <c r="Q14" s="3"/>
      <c r="R14" s="14"/>
      <c r="S14" s="99"/>
    </row>
    <row r="15" spans="1:19" x14ac:dyDescent="0.4">
      <c r="A15" s="30"/>
      <c r="B15" s="63" t="s">
        <v>157</v>
      </c>
      <c r="C15" s="54">
        <f t="shared" si="4"/>
        <v>1</v>
      </c>
      <c r="D15" s="41">
        <f t="shared" si="7"/>
        <v>0</v>
      </c>
      <c r="E15" s="3"/>
      <c r="F15" s="14"/>
      <c r="G15" s="76"/>
      <c r="H15" s="17">
        <f t="shared" si="8"/>
        <v>0</v>
      </c>
      <c r="I15" s="3"/>
      <c r="J15" s="14"/>
      <c r="K15" s="76"/>
      <c r="L15" s="22">
        <f t="shared" si="9"/>
        <v>1</v>
      </c>
      <c r="M15" s="3">
        <v>1</v>
      </c>
      <c r="N15" s="68"/>
      <c r="O15" s="76"/>
      <c r="P15" s="17">
        <f t="shared" si="6"/>
        <v>0</v>
      </c>
      <c r="Q15" s="3"/>
      <c r="R15" s="14"/>
      <c r="S15" s="99"/>
    </row>
    <row r="16" spans="1:19" x14ac:dyDescent="0.4">
      <c r="A16" s="30"/>
      <c r="B16" s="28" t="s">
        <v>9</v>
      </c>
      <c r="C16" s="54">
        <f t="shared" si="4"/>
        <v>1</v>
      </c>
      <c r="D16" s="41">
        <f t="shared" si="7"/>
        <v>0</v>
      </c>
      <c r="E16" s="3"/>
      <c r="F16" s="14"/>
      <c r="G16" s="76"/>
      <c r="H16" s="17">
        <f t="shared" si="8"/>
        <v>0</v>
      </c>
      <c r="I16" s="3"/>
      <c r="J16" s="14"/>
      <c r="K16" s="76"/>
      <c r="L16" s="22">
        <f t="shared" ref="L16" si="14">M16+N16+O16</f>
        <v>1</v>
      </c>
      <c r="M16" s="3"/>
      <c r="N16" s="68">
        <v>1</v>
      </c>
      <c r="O16" s="76"/>
      <c r="P16" s="17">
        <f t="shared" si="6"/>
        <v>0</v>
      </c>
      <c r="Q16" s="3"/>
      <c r="R16" s="14"/>
      <c r="S16" s="99"/>
    </row>
    <row r="17" spans="1:19" x14ac:dyDescent="0.4">
      <c r="A17" s="30"/>
      <c r="B17" s="28" t="s">
        <v>158</v>
      </c>
      <c r="C17" s="54">
        <f t="shared" si="4"/>
        <v>1</v>
      </c>
      <c r="D17" s="41">
        <f t="shared" si="7"/>
        <v>0</v>
      </c>
      <c r="E17" s="3"/>
      <c r="F17" s="14"/>
      <c r="G17" s="76"/>
      <c r="H17" s="17">
        <f t="shared" si="8"/>
        <v>0</v>
      </c>
      <c r="I17" s="3"/>
      <c r="J17" s="14"/>
      <c r="K17" s="76"/>
      <c r="L17" s="22">
        <f t="shared" si="9"/>
        <v>1</v>
      </c>
      <c r="M17" s="3"/>
      <c r="N17" s="68">
        <v>1</v>
      </c>
      <c r="O17" s="76"/>
      <c r="P17" s="17">
        <f t="shared" si="6"/>
        <v>0</v>
      </c>
      <c r="Q17" s="3"/>
      <c r="R17" s="14"/>
      <c r="S17" s="99"/>
    </row>
    <row r="18" spans="1:19" x14ac:dyDescent="0.4">
      <c r="A18" s="30"/>
      <c r="B18" s="28" t="s">
        <v>10</v>
      </c>
      <c r="C18" s="54">
        <f t="shared" si="4"/>
        <v>2</v>
      </c>
      <c r="D18" s="41">
        <f t="shared" si="7"/>
        <v>0</v>
      </c>
      <c r="E18" s="3"/>
      <c r="F18" s="14"/>
      <c r="G18" s="76"/>
      <c r="H18" s="17">
        <f t="shared" si="8"/>
        <v>0</v>
      </c>
      <c r="I18" s="3"/>
      <c r="J18" s="14"/>
      <c r="K18" s="76"/>
      <c r="L18" s="22">
        <f t="shared" si="9"/>
        <v>2</v>
      </c>
      <c r="M18" s="3">
        <v>2</v>
      </c>
      <c r="N18" s="68"/>
      <c r="O18" s="76"/>
      <c r="P18" s="17">
        <f t="shared" si="6"/>
        <v>0</v>
      </c>
      <c r="Q18" s="3"/>
      <c r="R18" s="14"/>
      <c r="S18" s="99"/>
    </row>
    <row r="19" spans="1:19" x14ac:dyDescent="0.4">
      <c r="A19" s="30"/>
      <c r="B19" s="28" t="s">
        <v>151</v>
      </c>
      <c r="C19" s="54">
        <f t="shared" si="4"/>
        <v>1</v>
      </c>
      <c r="D19" s="41">
        <f t="shared" si="7"/>
        <v>0</v>
      </c>
      <c r="E19" s="3"/>
      <c r="F19" s="14"/>
      <c r="G19" s="76"/>
      <c r="H19" s="17">
        <f t="shared" si="8"/>
        <v>0</v>
      </c>
      <c r="I19" s="3"/>
      <c r="J19" s="14"/>
      <c r="K19" s="76"/>
      <c r="L19" s="22">
        <f t="shared" si="9"/>
        <v>1</v>
      </c>
      <c r="M19" s="3"/>
      <c r="N19" s="68">
        <v>1</v>
      </c>
      <c r="O19" s="76"/>
      <c r="P19" s="17">
        <f t="shared" si="6"/>
        <v>0</v>
      </c>
      <c r="Q19" s="3"/>
      <c r="R19" s="14"/>
      <c r="S19" s="99"/>
    </row>
    <row r="20" spans="1:19" x14ac:dyDescent="0.4">
      <c r="A20" s="30"/>
      <c r="B20" s="28" t="s">
        <v>264</v>
      </c>
      <c r="C20" s="54">
        <f t="shared" ref="C20" si="15">D20+H20+L20+P20</f>
        <v>1</v>
      </c>
      <c r="D20" s="41">
        <f t="shared" si="7"/>
        <v>0</v>
      </c>
      <c r="E20" s="3"/>
      <c r="F20" s="14"/>
      <c r="G20" s="76"/>
      <c r="H20" s="17">
        <f t="shared" ref="H20" si="16">I20+J20+K20</f>
        <v>0</v>
      </c>
      <c r="I20" s="3"/>
      <c r="J20" s="14"/>
      <c r="K20" s="76"/>
      <c r="L20" s="22">
        <f t="shared" ref="L20" si="17">M20+N20+O20</f>
        <v>1</v>
      </c>
      <c r="M20" s="3">
        <v>1</v>
      </c>
      <c r="N20" s="68"/>
      <c r="O20" s="76"/>
      <c r="P20" s="17">
        <f t="shared" si="6"/>
        <v>0</v>
      </c>
      <c r="Q20" s="3"/>
      <c r="R20" s="14"/>
      <c r="S20" s="99"/>
    </row>
    <row r="21" spans="1:19" x14ac:dyDescent="0.4">
      <c r="A21" s="30"/>
      <c r="B21" s="28" t="s">
        <v>11</v>
      </c>
      <c r="C21" s="54">
        <f t="shared" si="4"/>
        <v>1</v>
      </c>
      <c r="D21" s="41">
        <f t="shared" si="7"/>
        <v>0</v>
      </c>
      <c r="E21" s="3"/>
      <c r="F21" s="14"/>
      <c r="G21" s="76"/>
      <c r="H21" s="17">
        <f t="shared" si="8"/>
        <v>0</v>
      </c>
      <c r="I21" s="3"/>
      <c r="J21" s="14"/>
      <c r="K21" s="76"/>
      <c r="L21" s="22">
        <f t="shared" si="9"/>
        <v>1</v>
      </c>
      <c r="M21" s="3"/>
      <c r="N21" s="68">
        <v>1</v>
      </c>
      <c r="O21" s="76"/>
      <c r="P21" s="17">
        <f t="shared" si="6"/>
        <v>0</v>
      </c>
      <c r="Q21" s="3"/>
      <c r="R21" s="14"/>
      <c r="S21" s="99"/>
    </row>
    <row r="22" spans="1:19" x14ac:dyDescent="0.4">
      <c r="A22" s="30"/>
      <c r="B22" s="28" t="s">
        <v>123</v>
      </c>
      <c r="C22" s="54">
        <f t="shared" si="4"/>
        <v>4</v>
      </c>
      <c r="D22" s="41">
        <f t="shared" si="7"/>
        <v>1</v>
      </c>
      <c r="E22" s="3">
        <v>1</v>
      </c>
      <c r="F22" s="14"/>
      <c r="G22" s="76"/>
      <c r="H22" s="17">
        <f t="shared" si="8"/>
        <v>0</v>
      </c>
      <c r="I22" s="3"/>
      <c r="J22" s="14"/>
      <c r="K22" s="76"/>
      <c r="L22" s="22">
        <f t="shared" si="9"/>
        <v>3</v>
      </c>
      <c r="M22" s="3">
        <v>1</v>
      </c>
      <c r="N22" s="68">
        <v>1</v>
      </c>
      <c r="O22" s="76">
        <v>1</v>
      </c>
      <c r="P22" s="17">
        <f t="shared" si="6"/>
        <v>0</v>
      </c>
      <c r="Q22" s="3"/>
      <c r="R22" s="14"/>
      <c r="S22" s="99"/>
    </row>
    <row r="23" spans="1:19" x14ac:dyDescent="0.4">
      <c r="A23" s="30"/>
      <c r="B23" s="28" t="s">
        <v>12</v>
      </c>
      <c r="C23" s="54">
        <f t="shared" si="4"/>
        <v>2</v>
      </c>
      <c r="D23" s="41">
        <f t="shared" si="7"/>
        <v>0</v>
      </c>
      <c r="E23" s="3"/>
      <c r="F23" s="14"/>
      <c r="G23" s="76"/>
      <c r="H23" s="17">
        <f t="shared" si="8"/>
        <v>0</v>
      </c>
      <c r="I23" s="3"/>
      <c r="J23" s="14"/>
      <c r="K23" s="76"/>
      <c r="L23" s="22">
        <f t="shared" si="9"/>
        <v>2</v>
      </c>
      <c r="M23" s="3">
        <v>1</v>
      </c>
      <c r="N23" s="68">
        <v>1</v>
      </c>
      <c r="O23" s="76"/>
      <c r="P23" s="17">
        <f t="shared" si="6"/>
        <v>0</v>
      </c>
      <c r="Q23" s="3"/>
      <c r="R23" s="14"/>
      <c r="S23" s="99"/>
    </row>
    <row r="24" spans="1:19" x14ac:dyDescent="0.4">
      <c r="A24" s="30"/>
      <c r="B24" s="28" t="s">
        <v>13</v>
      </c>
      <c r="C24" s="54">
        <f t="shared" si="4"/>
        <v>1</v>
      </c>
      <c r="D24" s="41">
        <f t="shared" si="7"/>
        <v>0</v>
      </c>
      <c r="E24" s="3"/>
      <c r="F24" s="14"/>
      <c r="G24" s="76"/>
      <c r="H24" s="17">
        <f t="shared" si="8"/>
        <v>0</v>
      </c>
      <c r="I24" s="3"/>
      <c r="J24" s="14"/>
      <c r="K24" s="76"/>
      <c r="L24" s="22">
        <f t="shared" si="9"/>
        <v>1</v>
      </c>
      <c r="M24" s="3">
        <v>1</v>
      </c>
      <c r="N24" s="68"/>
      <c r="O24" s="76"/>
      <c r="P24" s="17">
        <f t="shared" si="6"/>
        <v>0</v>
      </c>
      <c r="Q24" s="3"/>
      <c r="R24" s="14"/>
      <c r="S24" s="99"/>
    </row>
    <row r="25" spans="1:19" x14ac:dyDescent="0.4">
      <c r="A25" s="30"/>
      <c r="B25" s="28" t="s">
        <v>159</v>
      </c>
      <c r="C25" s="54">
        <f t="shared" ref="C25" si="18">D25+H25+L25+P25</f>
        <v>2</v>
      </c>
      <c r="D25" s="41">
        <f t="shared" si="7"/>
        <v>0</v>
      </c>
      <c r="E25" s="3"/>
      <c r="F25" s="14"/>
      <c r="G25" s="76"/>
      <c r="H25" s="17">
        <f t="shared" ref="H25" si="19">I25+J25+K25</f>
        <v>0</v>
      </c>
      <c r="I25" s="3"/>
      <c r="J25" s="14"/>
      <c r="K25" s="76"/>
      <c r="L25" s="22">
        <f t="shared" si="9"/>
        <v>2</v>
      </c>
      <c r="M25" s="3">
        <v>2</v>
      </c>
      <c r="N25" s="68"/>
      <c r="O25" s="76"/>
      <c r="P25" s="17">
        <f t="shared" si="6"/>
        <v>0</v>
      </c>
      <c r="Q25" s="3"/>
      <c r="R25" s="14"/>
      <c r="S25" s="99"/>
    </row>
    <row r="26" spans="1:19" x14ac:dyDescent="0.4">
      <c r="A26" s="30"/>
      <c r="B26" s="28" t="s">
        <v>224</v>
      </c>
      <c r="C26" s="54">
        <f t="shared" si="4"/>
        <v>1</v>
      </c>
      <c r="D26" s="41">
        <f t="shared" si="7"/>
        <v>0</v>
      </c>
      <c r="E26" s="3"/>
      <c r="F26" s="14"/>
      <c r="G26" s="76"/>
      <c r="H26" s="17">
        <f t="shared" si="8"/>
        <v>0</v>
      </c>
      <c r="I26" s="3"/>
      <c r="J26" s="14"/>
      <c r="K26" s="76"/>
      <c r="L26" s="22">
        <f t="shared" ref="L26" si="20">M26+N26+O26</f>
        <v>1</v>
      </c>
      <c r="M26" s="3"/>
      <c r="N26" s="68">
        <v>1</v>
      </c>
      <c r="O26" s="76"/>
      <c r="P26" s="17">
        <f t="shared" si="6"/>
        <v>0</v>
      </c>
      <c r="Q26" s="3"/>
      <c r="R26" s="14"/>
      <c r="S26" s="99"/>
    </row>
    <row r="27" spans="1:19" x14ac:dyDescent="0.4">
      <c r="A27" s="30"/>
      <c r="B27" s="28" t="s">
        <v>14</v>
      </c>
      <c r="C27" s="54">
        <f t="shared" si="4"/>
        <v>1</v>
      </c>
      <c r="D27" s="41">
        <f t="shared" si="7"/>
        <v>0</v>
      </c>
      <c r="E27" s="3"/>
      <c r="F27" s="14"/>
      <c r="G27" s="76"/>
      <c r="H27" s="17">
        <f t="shared" si="8"/>
        <v>0</v>
      </c>
      <c r="I27" s="3"/>
      <c r="J27" s="14"/>
      <c r="K27" s="76"/>
      <c r="L27" s="22">
        <f t="shared" si="9"/>
        <v>1</v>
      </c>
      <c r="M27" s="3"/>
      <c r="N27" s="68">
        <v>1</v>
      </c>
      <c r="O27" s="76"/>
      <c r="P27" s="17">
        <f t="shared" si="6"/>
        <v>0</v>
      </c>
      <c r="Q27" s="3"/>
      <c r="R27" s="14"/>
      <c r="S27" s="99"/>
    </row>
    <row r="28" spans="1:19" x14ac:dyDescent="0.4">
      <c r="A28" s="30"/>
      <c r="B28" s="28" t="s">
        <v>124</v>
      </c>
      <c r="C28" s="54">
        <f t="shared" ref="C28" si="21">D28+H28+L28+P28</f>
        <v>1</v>
      </c>
      <c r="D28" s="41">
        <f t="shared" si="7"/>
        <v>0</v>
      </c>
      <c r="E28" s="3"/>
      <c r="F28" s="14"/>
      <c r="G28" s="76"/>
      <c r="H28" s="17">
        <f t="shared" ref="H28" si="22">I28+J28+K28</f>
        <v>0</v>
      </c>
      <c r="I28" s="3"/>
      <c r="J28" s="14"/>
      <c r="K28" s="76"/>
      <c r="L28" s="22">
        <f t="shared" ref="L28" si="23">M28+N28+O28</f>
        <v>1</v>
      </c>
      <c r="M28" s="3"/>
      <c r="N28" s="68">
        <v>1</v>
      </c>
      <c r="O28" s="76"/>
      <c r="P28" s="17">
        <f t="shared" si="6"/>
        <v>0</v>
      </c>
      <c r="Q28" s="3"/>
      <c r="R28" s="14"/>
      <c r="S28" s="99"/>
    </row>
    <row r="29" spans="1:19" x14ac:dyDescent="0.4">
      <c r="A29" s="30"/>
      <c r="B29" s="28" t="s">
        <v>225</v>
      </c>
      <c r="C29" s="54">
        <f t="shared" si="4"/>
        <v>1</v>
      </c>
      <c r="D29" s="41">
        <f t="shared" si="7"/>
        <v>0</v>
      </c>
      <c r="E29" s="3"/>
      <c r="F29" s="14"/>
      <c r="G29" s="76"/>
      <c r="H29" s="17">
        <f t="shared" si="8"/>
        <v>0</v>
      </c>
      <c r="I29" s="3"/>
      <c r="J29" s="14"/>
      <c r="K29" s="76"/>
      <c r="L29" s="22">
        <f t="shared" si="9"/>
        <v>1</v>
      </c>
      <c r="M29" s="3"/>
      <c r="N29" s="68">
        <v>1</v>
      </c>
      <c r="O29" s="76"/>
      <c r="P29" s="17">
        <f t="shared" si="6"/>
        <v>0</v>
      </c>
      <c r="Q29" s="3"/>
      <c r="R29" s="14"/>
      <c r="S29" s="99"/>
    </row>
    <row r="30" spans="1:19" x14ac:dyDescent="0.4">
      <c r="A30" s="30"/>
      <c r="B30" s="28" t="s">
        <v>15</v>
      </c>
      <c r="C30" s="54">
        <f t="shared" si="4"/>
        <v>4</v>
      </c>
      <c r="D30" s="41">
        <f t="shared" si="7"/>
        <v>0</v>
      </c>
      <c r="E30" s="3"/>
      <c r="F30" s="14"/>
      <c r="G30" s="76"/>
      <c r="H30" s="17">
        <f t="shared" si="8"/>
        <v>0</v>
      </c>
      <c r="I30" s="3"/>
      <c r="J30" s="14"/>
      <c r="K30" s="76"/>
      <c r="L30" s="22">
        <f t="shared" si="9"/>
        <v>4</v>
      </c>
      <c r="M30" s="3">
        <v>1</v>
      </c>
      <c r="N30" s="68">
        <v>3</v>
      </c>
      <c r="O30" s="76"/>
      <c r="P30" s="17">
        <f t="shared" si="6"/>
        <v>0</v>
      </c>
      <c r="Q30" s="3"/>
      <c r="R30" s="14"/>
      <c r="S30" s="99"/>
    </row>
    <row r="31" spans="1:19" ht="19.5" thickBot="1" x14ac:dyDescent="0.45">
      <c r="A31" s="31"/>
      <c r="B31" s="29" t="s">
        <v>16</v>
      </c>
      <c r="C31" s="55">
        <f t="shared" si="4"/>
        <v>1</v>
      </c>
      <c r="D31" s="42">
        <f t="shared" si="7"/>
        <v>0</v>
      </c>
      <c r="E31" s="24"/>
      <c r="F31" s="25"/>
      <c r="G31" s="77"/>
      <c r="H31" s="23">
        <f t="shared" si="8"/>
        <v>0</v>
      </c>
      <c r="I31" s="24"/>
      <c r="J31" s="25"/>
      <c r="K31" s="77"/>
      <c r="L31" s="26">
        <f t="shared" si="9"/>
        <v>1</v>
      </c>
      <c r="M31" s="24"/>
      <c r="N31" s="69">
        <v>1</v>
      </c>
      <c r="O31" s="77"/>
      <c r="P31" s="23">
        <f t="shared" si="6"/>
        <v>0</v>
      </c>
      <c r="Q31" s="24"/>
      <c r="R31" s="25"/>
      <c r="S31" s="95"/>
    </row>
    <row r="32" spans="1:19" ht="20.25" thickTop="1" thickBot="1" x14ac:dyDescent="0.45">
      <c r="A32" s="104" t="s">
        <v>17</v>
      </c>
      <c r="B32" s="105"/>
      <c r="C32" s="52">
        <f t="shared" si="4"/>
        <v>184</v>
      </c>
      <c r="D32" s="39">
        <f t="shared" si="7"/>
        <v>3</v>
      </c>
      <c r="E32" s="9">
        <f>SUM(E33:E41)</f>
        <v>2</v>
      </c>
      <c r="F32" s="12">
        <f>SUM(F33:F41)</f>
        <v>1</v>
      </c>
      <c r="G32" s="74">
        <f t="shared" ref="G32" si="24">SUM(G33:G41)</f>
        <v>0</v>
      </c>
      <c r="H32" s="15">
        <f t="shared" si="8"/>
        <v>10</v>
      </c>
      <c r="I32" s="9">
        <f t="shared" ref="I32:K32" si="25">SUM(I33:I41)</f>
        <v>5</v>
      </c>
      <c r="J32" s="12">
        <f t="shared" si="25"/>
        <v>5</v>
      </c>
      <c r="K32" s="74">
        <f t="shared" si="25"/>
        <v>0</v>
      </c>
      <c r="L32" s="20">
        <f t="shared" si="9"/>
        <v>171</v>
      </c>
      <c r="M32" s="9">
        <f t="shared" ref="M32" si="26">SUM(M33:M41)</f>
        <v>94</v>
      </c>
      <c r="N32" s="66">
        <f>SUM(N33:N41)</f>
        <v>77</v>
      </c>
      <c r="O32" s="74">
        <f t="shared" ref="O32" si="27">SUM(O33:O41)</f>
        <v>0</v>
      </c>
      <c r="P32" s="15">
        <f t="shared" si="6"/>
        <v>0</v>
      </c>
      <c r="Q32" s="9">
        <f t="shared" ref="Q32:S32" si="28">SUM(Q33:Q41)</f>
        <v>0</v>
      </c>
      <c r="R32" s="12">
        <f t="shared" ref="R32" si="29">SUM(R33:R41)</f>
        <v>0</v>
      </c>
      <c r="S32" s="97">
        <f t="shared" si="28"/>
        <v>0</v>
      </c>
    </row>
    <row r="33" spans="1:19" ht="19.5" thickTop="1" x14ac:dyDescent="0.4">
      <c r="A33" s="30"/>
      <c r="B33" s="27" t="s">
        <v>238</v>
      </c>
      <c r="C33" s="53">
        <f t="shared" si="4"/>
        <v>1</v>
      </c>
      <c r="D33" s="40">
        <f t="shared" si="7"/>
        <v>0</v>
      </c>
      <c r="E33" s="4"/>
      <c r="F33" s="13"/>
      <c r="G33" s="75"/>
      <c r="H33" s="16">
        <f t="shared" si="8"/>
        <v>0</v>
      </c>
      <c r="I33" s="4"/>
      <c r="J33" s="13"/>
      <c r="K33" s="75"/>
      <c r="L33" s="21">
        <f t="shared" si="9"/>
        <v>1</v>
      </c>
      <c r="M33" s="4">
        <v>1</v>
      </c>
      <c r="N33" s="67"/>
      <c r="O33" s="75"/>
      <c r="P33" s="16">
        <f t="shared" si="6"/>
        <v>0</v>
      </c>
      <c r="Q33" s="4"/>
      <c r="R33" s="13"/>
      <c r="S33" s="98"/>
    </row>
    <row r="34" spans="1:19" x14ac:dyDescent="0.4">
      <c r="A34" s="30"/>
      <c r="B34" s="28" t="s">
        <v>18</v>
      </c>
      <c r="C34" s="54">
        <f t="shared" ref="C34" si="30">D34+H34+L34+P34</f>
        <v>111</v>
      </c>
      <c r="D34" s="41">
        <f t="shared" si="7"/>
        <v>1</v>
      </c>
      <c r="E34" s="3">
        <v>1</v>
      </c>
      <c r="F34" s="14"/>
      <c r="G34" s="76"/>
      <c r="H34" s="17">
        <f t="shared" ref="H34" si="31">I34+J34+K34</f>
        <v>3</v>
      </c>
      <c r="I34" s="3">
        <v>3</v>
      </c>
      <c r="J34" s="14"/>
      <c r="K34" s="76"/>
      <c r="L34" s="22">
        <f t="shared" ref="L34" si="32">M34+N34+O34</f>
        <v>107</v>
      </c>
      <c r="M34" s="3">
        <v>57</v>
      </c>
      <c r="N34" s="68">
        <v>50</v>
      </c>
      <c r="O34" s="76"/>
      <c r="P34" s="17">
        <f t="shared" si="6"/>
        <v>0</v>
      </c>
      <c r="Q34" s="3"/>
      <c r="R34" s="14"/>
      <c r="S34" s="99"/>
    </row>
    <row r="35" spans="1:19" x14ac:dyDescent="0.4">
      <c r="A35" s="30"/>
      <c r="B35" s="28" t="s">
        <v>19</v>
      </c>
      <c r="C35" s="54">
        <f t="shared" si="4"/>
        <v>22</v>
      </c>
      <c r="D35" s="41">
        <f t="shared" si="7"/>
        <v>1</v>
      </c>
      <c r="E35" s="3">
        <v>1</v>
      </c>
      <c r="F35" s="14"/>
      <c r="G35" s="76"/>
      <c r="H35" s="17">
        <f t="shared" si="8"/>
        <v>2</v>
      </c>
      <c r="I35" s="3"/>
      <c r="J35" s="14">
        <v>2</v>
      </c>
      <c r="K35" s="76"/>
      <c r="L35" s="22">
        <f t="shared" si="9"/>
        <v>19</v>
      </c>
      <c r="M35" s="3">
        <v>14</v>
      </c>
      <c r="N35" s="68">
        <v>5</v>
      </c>
      <c r="O35" s="76"/>
      <c r="P35" s="17">
        <f t="shared" si="6"/>
        <v>0</v>
      </c>
      <c r="Q35" s="3"/>
      <c r="R35" s="14"/>
      <c r="S35" s="99"/>
    </row>
    <row r="36" spans="1:19" x14ac:dyDescent="0.4">
      <c r="A36" s="30"/>
      <c r="B36" s="28" t="s">
        <v>20</v>
      </c>
      <c r="C36" s="54">
        <f t="shared" si="4"/>
        <v>9</v>
      </c>
      <c r="D36" s="41">
        <f t="shared" si="7"/>
        <v>1</v>
      </c>
      <c r="E36" s="3"/>
      <c r="F36" s="14">
        <v>1</v>
      </c>
      <c r="G36" s="76"/>
      <c r="H36" s="17">
        <f t="shared" si="8"/>
        <v>0</v>
      </c>
      <c r="I36" s="3"/>
      <c r="J36" s="14"/>
      <c r="K36" s="76"/>
      <c r="L36" s="22">
        <f t="shared" si="9"/>
        <v>8</v>
      </c>
      <c r="M36" s="3">
        <v>4</v>
      </c>
      <c r="N36" s="68">
        <v>4</v>
      </c>
      <c r="O36" s="76"/>
      <c r="P36" s="17">
        <f t="shared" si="6"/>
        <v>0</v>
      </c>
      <c r="Q36" s="3"/>
      <c r="R36" s="14"/>
      <c r="S36" s="99"/>
    </row>
    <row r="37" spans="1:19" x14ac:dyDescent="0.4">
      <c r="A37" s="30"/>
      <c r="B37" s="28" t="s">
        <v>21</v>
      </c>
      <c r="C37" s="54">
        <f t="shared" si="4"/>
        <v>16</v>
      </c>
      <c r="D37" s="41">
        <f t="shared" si="7"/>
        <v>0</v>
      </c>
      <c r="E37" s="3"/>
      <c r="F37" s="14"/>
      <c r="G37" s="76"/>
      <c r="H37" s="17">
        <f t="shared" si="8"/>
        <v>1</v>
      </c>
      <c r="I37" s="3"/>
      <c r="J37" s="14">
        <v>1</v>
      </c>
      <c r="K37" s="76"/>
      <c r="L37" s="22">
        <f t="shared" si="9"/>
        <v>15</v>
      </c>
      <c r="M37" s="3">
        <v>8</v>
      </c>
      <c r="N37" s="68">
        <v>7</v>
      </c>
      <c r="O37" s="76"/>
      <c r="P37" s="17">
        <f t="shared" si="6"/>
        <v>0</v>
      </c>
      <c r="Q37" s="3"/>
      <c r="R37" s="14"/>
      <c r="S37" s="99"/>
    </row>
    <row r="38" spans="1:19" x14ac:dyDescent="0.4">
      <c r="A38" s="30"/>
      <c r="B38" s="28" t="s">
        <v>289</v>
      </c>
      <c r="C38" s="54">
        <f t="shared" ref="C38" si="33">D38+H38+L38+P38</f>
        <v>1</v>
      </c>
      <c r="D38" s="41">
        <f t="shared" si="7"/>
        <v>0</v>
      </c>
      <c r="E38" s="3"/>
      <c r="F38" s="14"/>
      <c r="G38" s="76"/>
      <c r="H38" s="17">
        <f t="shared" ref="H38" si="34">I38+J38+K38</f>
        <v>1</v>
      </c>
      <c r="I38" s="3">
        <v>1</v>
      </c>
      <c r="J38" s="14"/>
      <c r="K38" s="76"/>
      <c r="L38" s="22">
        <f t="shared" ref="L38" si="35">M38+N38+O38</f>
        <v>0</v>
      </c>
      <c r="M38" s="3"/>
      <c r="N38" s="68"/>
      <c r="O38" s="76"/>
      <c r="P38" s="17">
        <f t="shared" ref="P38" si="36">Q38+R38+S38</f>
        <v>0</v>
      </c>
      <c r="Q38" s="3"/>
      <c r="R38" s="14"/>
      <c r="S38" s="99"/>
    </row>
    <row r="39" spans="1:19" x14ac:dyDescent="0.4">
      <c r="A39" s="30"/>
      <c r="B39" s="28" t="s">
        <v>22</v>
      </c>
      <c r="C39" s="54">
        <f t="shared" si="4"/>
        <v>15</v>
      </c>
      <c r="D39" s="41">
        <f t="shared" si="7"/>
        <v>0</v>
      </c>
      <c r="E39" s="3"/>
      <c r="F39" s="14"/>
      <c r="G39" s="76"/>
      <c r="H39" s="17">
        <f t="shared" si="8"/>
        <v>1</v>
      </c>
      <c r="I39" s="3">
        <v>1</v>
      </c>
      <c r="J39" s="14"/>
      <c r="K39" s="76"/>
      <c r="L39" s="22">
        <f t="shared" si="9"/>
        <v>14</v>
      </c>
      <c r="M39" s="3">
        <v>8</v>
      </c>
      <c r="N39" s="68">
        <v>6</v>
      </c>
      <c r="O39" s="76"/>
      <c r="P39" s="17">
        <f t="shared" si="6"/>
        <v>0</v>
      </c>
      <c r="Q39" s="3"/>
      <c r="R39" s="14"/>
      <c r="S39" s="99"/>
    </row>
    <row r="40" spans="1:19" x14ac:dyDescent="0.4">
      <c r="A40" s="30"/>
      <c r="B40" s="28" t="s">
        <v>23</v>
      </c>
      <c r="C40" s="54">
        <f t="shared" si="4"/>
        <v>7</v>
      </c>
      <c r="D40" s="41">
        <f t="shared" si="7"/>
        <v>0</v>
      </c>
      <c r="E40" s="3"/>
      <c r="F40" s="14"/>
      <c r="G40" s="76"/>
      <c r="H40" s="17">
        <f t="shared" si="8"/>
        <v>1</v>
      </c>
      <c r="I40" s="3"/>
      <c r="J40" s="14">
        <v>1</v>
      </c>
      <c r="K40" s="76"/>
      <c r="L40" s="22">
        <f t="shared" si="9"/>
        <v>6</v>
      </c>
      <c r="M40" s="3">
        <v>2</v>
      </c>
      <c r="N40" s="68">
        <v>4</v>
      </c>
      <c r="O40" s="76"/>
      <c r="P40" s="17">
        <f t="shared" si="6"/>
        <v>0</v>
      </c>
      <c r="Q40" s="3"/>
      <c r="R40" s="14"/>
      <c r="S40" s="99"/>
    </row>
    <row r="41" spans="1:19" ht="19.5" thickBot="1" x14ac:dyDescent="0.45">
      <c r="A41" s="30"/>
      <c r="B41" s="29" t="s">
        <v>24</v>
      </c>
      <c r="C41" s="55">
        <f t="shared" si="4"/>
        <v>2</v>
      </c>
      <c r="D41" s="42">
        <f t="shared" si="7"/>
        <v>0</v>
      </c>
      <c r="E41" s="24"/>
      <c r="F41" s="25"/>
      <c r="G41" s="77"/>
      <c r="H41" s="23">
        <f t="shared" si="8"/>
        <v>1</v>
      </c>
      <c r="I41" s="24"/>
      <c r="J41" s="25">
        <v>1</v>
      </c>
      <c r="K41" s="77"/>
      <c r="L41" s="26">
        <f t="shared" si="9"/>
        <v>1</v>
      </c>
      <c r="M41" s="24"/>
      <c r="N41" s="69">
        <v>1</v>
      </c>
      <c r="O41" s="77"/>
      <c r="P41" s="23">
        <f t="shared" si="6"/>
        <v>0</v>
      </c>
      <c r="Q41" s="24"/>
      <c r="R41" s="25"/>
      <c r="S41" s="95"/>
    </row>
    <row r="42" spans="1:19" ht="20.25" thickTop="1" thickBot="1" x14ac:dyDescent="0.45">
      <c r="A42" s="104" t="s">
        <v>25</v>
      </c>
      <c r="B42" s="105"/>
      <c r="C42" s="89">
        <f t="shared" si="4"/>
        <v>124</v>
      </c>
      <c r="D42" s="39">
        <f t="shared" si="7"/>
        <v>0</v>
      </c>
      <c r="E42" s="9">
        <f>SUM(E43:E71)</f>
        <v>0</v>
      </c>
      <c r="F42" s="12">
        <f>SUM(F43:F71)</f>
        <v>0</v>
      </c>
      <c r="G42" s="74">
        <f>SUM(G43:G79)</f>
        <v>0</v>
      </c>
      <c r="H42" s="15">
        <f t="shared" si="8"/>
        <v>7</v>
      </c>
      <c r="I42" s="9">
        <f>SUM(I43:I71)</f>
        <v>2</v>
      </c>
      <c r="J42" s="12">
        <f>SUM(J43:J71)</f>
        <v>5</v>
      </c>
      <c r="K42" s="74">
        <f>SUM(K43:K79)</f>
        <v>0</v>
      </c>
      <c r="L42" s="90">
        <f>M42+N42+O42</f>
        <v>116</v>
      </c>
      <c r="M42" s="91">
        <f>SUM(M43:M71)</f>
        <v>76</v>
      </c>
      <c r="N42" s="92">
        <f>SUM(N43:N71)</f>
        <v>40</v>
      </c>
      <c r="O42" s="74">
        <f>SUM(O43:O79)</f>
        <v>0</v>
      </c>
      <c r="P42" s="15">
        <f t="shared" si="6"/>
        <v>1</v>
      </c>
      <c r="Q42" s="9">
        <f>SUM(Q43:Q71)</f>
        <v>1</v>
      </c>
      <c r="R42" s="12">
        <f>SUM(R43:R71)</f>
        <v>0</v>
      </c>
      <c r="S42" s="97">
        <f>SUM(S43:S71)</f>
        <v>0</v>
      </c>
    </row>
    <row r="43" spans="1:19" ht="19.5" thickTop="1" x14ac:dyDescent="0.4">
      <c r="A43" s="30"/>
      <c r="B43" s="27" t="s">
        <v>160</v>
      </c>
      <c r="C43" s="53">
        <f t="shared" si="4"/>
        <v>1</v>
      </c>
      <c r="D43" s="40">
        <f t="shared" si="7"/>
        <v>0</v>
      </c>
      <c r="E43" s="4"/>
      <c r="F43" s="13"/>
      <c r="G43" s="75"/>
      <c r="H43" s="16">
        <f t="shared" si="8"/>
        <v>0</v>
      </c>
      <c r="I43" s="4"/>
      <c r="J43" s="13"/>
      <c r="K43" s="75"/>
      <c r="L43" s="21">
        <f t="shared" ref="L43:L155" si="37">M43+N43+O43</f>
        <v>1</v>
      </c>
      <c r="M43" s="4">
        <v>1</v>
      </c>
      <c r="N43" s="67"/>
      <c r="O43" s="75"/>
      <c r="P43" s="16">
        <f t="shared" si="6"/>
        <v>0</v>
      </c>
      <c r="Q43" s="4"/>
      <c r="R43" s="13"/>
      <c r="S43" s="98"/>
    </row>
    <row r="44" spans="1:19" x14ac:dyDescent="0.4">
      <c r="A44" s="30"/>
      <c r="B44" s="27" t="s">
        <v>161</v>
      </c>
      <c r="C44" s="53">
        <f t="shared" si="4"/>
        <v>1</v>
      </c>
      <c r="D44" s="40">
        <f t="shared" si="7"/>
        <v>0</v>
      </c>
      <c r="E44" s="4"/>
      <c r="F44" s="13"/>
      <c r="G44" s="75"/>
      <c r="H44" s="16">
        <f t="shared" si="8"/>
        <v>1</v>
      </c>
      <c r="I44" s="4"/>
      <c r="J44" s="13">
        <v>1</v>
      </c>
      <c r="K44" s="75"/>
      <c r="L44" s="21">
        <f t="shared" si="37"/>
        <v>0</v>
      </c>
      <c r="M44" s="4"/>
      <c r="N44" s="67"/>
      <c r="O44" s="75"/>
      <c r="P44" s="16">
        <f t="shared" si="6"/>
        <v>0</v>
      </c>
      <c r="Q44" s="4"/>
      <c r="R44" s="13"/>
      <c r="S44" s="98"/>
    </row>
    <row r="45" spans="1:19" x14ac:dyDescent="0.4">
      <c r="A45" s="30"/>
      <c r="B45" s="27" t="s">
        <v>239</v>
      </c>
      <c r="C45" s="53">
        <f t="shared" si="4"/>
        <v>1</v>
      </c>
      <c r="D45" s="40">
        <f t="shared" si="7"/>
        <v>0</v>
      </c>
      <c r="E45" s="4"/>
      <c r="F45" s="13"/>
      <c r="G45" s="75"/>
      <c r="H45" s="16">
        <f t="shared" si="8"/>
        <v>0</v>
      </c>
      <c r="I45" s="4"/>
      <c r="J45" s="13"/>
      <c r="K45" s="75"/>
      <c r="L45" s="21">
        <f t="shared" si="37"/>
        <v>1</v>
      </c>
      <c r="M45" s="4">
        <v>1</v>
      </c>
      <c r="N45" s="67"/>
      <c r="O45" s="75"/>
      <c r="P45" s="16">
        <f t="shared" si="6"/>
        <v>0</v>
      </c>
      <c r="Q45" s="4"/>
      <c r="R45" s="13"/>
      <c r="S45" s="98"/>
    </row>
    <row r="46" spans="1:19" x14ac:dyDescent="0.4">
      <c r="A46" s="30"/>
      <c r="B46" s="27" t="s">
        <v>240</v>
      </c>
      <c r="C46" s="53">
        <f t="shared" ref="C46" si="38">D46+H46+L46+P46</f>
        <v>1</v>
      </c>
      <c r="D46" s="40">
        <f t="shared" si="7"/>
        <v>0</v>
      </c>
      <c r="E46" s="4"/>
      <c r="F46" s="13"/>
      <c r="G46" s="75"/>
      <c r="H46" s="16">
        <f t="shared" ref="H46" si="39">I46+J46+K46</f>
        <v>0</v>
      </c>
      <c r="I46" s="4"/>
      <c r="J46" s="13"/>
      <c r="K46" s="75"/>
      <c r="L46" s="21">
        <f t="shared" ref="L46" si="40">M46+N46+O46</f>
        <v>1</v>
      </c>
      <c r="M46" s="4">
        <v>1</v>
      </c>
      <c r="N46" s="67"/>
      <c r="O46" s="75"/>
      <c r="P46" s="16">
        <f t="shared" si="6"/>
        <v>0</v>
      </c>
      <c r="Q46" s="4"/>
      <c r="R46" s="13"/>
      <c r="S46" s="98"/>
    </row>
    <row r="47" spans="1:19" x14ac:dyDescent="0.4">
      <c r="A47" s="30"/>
      <c r="B47" s="27" t="s">
        <v>125</v>
      </c>
      <c r="C47" s="53">
        <f t="shared" si="4"/>
        <v>1</v>
      </c>
      <c r="D47" s="40">
        <f t="shared" si="7"/>
        <v>0</v>
      </c>
      <c r="E47" s="4"/>
      <c r="F47" s="13"/>
      <c r="G47" s="75"/>
      <c r="H47" s="16">
        <f t="shared" si="8"/>
        <v>0</v>
      </c>
      <c r="I47" s="4"/>
      <c r="J47" s="13"/>
      <c r="K47" s="75"/>
      <c r="L47" s="21">
        <f t="shared" si="37"/>
        <v>1</v>
      </c>
      <c r="M47" s="4">
        <v>1</v>
      </c>
      <c r="N47" s="67"/>
      <c r="O47" s="75"/>
      <c r="P47" s="16">
        <f t="shared" si="6"/>
        <v>0</v>
      </c>
      <c r="Q47" s="4"/>
      <c r="R47" s="13"/>
      <c r="S47" s="98"/>
    </row>
    <row r="48" spans="1:19" x14ac:dyDescent="0.4">
      <c r="A48" s="30"/>
      <c r="B48" s="27" t="s">
        <v>162</v>
      </c>
      <c r="C48" s="53">
        <f t="shared" si="4"/>
        <v>1</v>
      </c>
      <c r="D48" s="40">
        <f t="shared" si="7"/>
        <v>0</v>
      </c>
      <c r="E48" s="4"/>
      <c r="F48" s="13"/>
      <c r="G48" s="75"/>
      <c r="H48" s="16">
        <f t="shared" si="8"/>
        <v>0</v>
      </c>
      <c r="I48" s="4"/>
      <c r="J48" s="13"/>
      <c r="K48" s="75"/>
      <c r="L48" s="21">
        <f t="shared" ref="L48:L52" si="41">M48+N48+O48</f>
        <v>1</v>
      </c>
      <c r="M48" s="4">
        <v>1</v>
      </c>
      <c r="N48" s="67"/>
      <c r="O48" s="75"/>
      <c r="P48" s="16">
        <f t="shared" si="6"/>
        <v>0</v>
      </c>
      <c r="Q48" s="4"/>
      <c r="R48" s="13"/>
      <c r="S48" s="98"/>
    </row>
    <row r="49" spans="1:19" x14ac:dyDescent="0.4">
      <c r="A49" s="30"/>
      <c r="B49" s="27" t="s">
        <v>290</v>
      </c>
      <c r="C49" s="53">
        <f t="shared" ref="C49" si="42">D49+H49+L49+P49</f>
        <v>1</v>
      </c>
      <c r="D49" s="40">
        <f t="shared" si="7"/>
        <v>0</v>
      </c>
      <c r="E49" s="4"/>
      <c r="F49" s="13"/>
      <c r="G49" s="75"/>
      <c r="H49" s="16">
        <f t="shared" ref="H49" si="43">I49+J49+K49</f>
        <v>0</v>
      </c>
      <c r="I49" s="4"/>
      <c r="J49" s="13"/>
      <c r="K49" s="75"/>
      <c r="L49" s="21">
        <f t="shared" ref="L49" si="44">M49+N49+O49</f>
        <v>1</v>
      </c>
      <c r="M49" s="4">
        <v>1</v>
      </c>
      <c r="N49" s="67"/>
      <c r="O49" s="75"/>
      <c r="P49" s="16">
        <f t="shared" ref="P49" si="45">Q49+R49+S49</f>
        <v>0</v>
      </c>
      <c r="Q49" s="4"/>
      <c r="R49" s="13"/>
      <c r="S49" s="98"/>
    </row>
    <row r="50" spans="1:19" x14ac:dyDescent="0.4">
      <c r="A50" s="30"/>
      <c r="B50" s="27" t="s">
        <v>163</v>
      </c>
      <c r="C50" s="53">
        <f t="shared" si="4"/>
        <v>1</v>
      </c>
      <c r="D50" s="40">
        <f t="shared" si="7"/>
        <v>0</v>
      </c>
      <c r="E50" s="4"/>
      <c r="F50" s="13"/>
      <c r="G50" s="75"/>
      <c r="H50" s="16">
        <f t="shared" si="8"/>
        <v>0</v>
      </c>
      <c r="I50" s="4"/>
      <c r="J50" s="13"/>
      <c r="K50" s="75"/>
      <c r="L50" s="21">
        <f t="shared" si="41"/>
        <v>1</v>
      </c>
      <c r="M50" s="4">
        <v>1</v>
      </c>
      <c r="N50" s="67"/>
      <c r="O50" s="75"/>
      <c r="P50" s="16">
        <f t="shared" si="6"/>
        <v>0</v>
      </c>
      <c r="Q50" s="4"/>
      <c r="R50" s="13"/>
      <c r="S50" s="98"/>
    </row>
    <row r="51" spans="1:19" x14ac:dyDescent="0.4">
      <c r="A51" s="30"/>
      <c r="B51" s="27" t="s">
        <v>267</v>
      </c>
      <c r="C51" s="53">
        <f t="shared" ref="C51" si="46">D51+H51+L51+P51</f>
        <v>1</v>
      </c>
      <c r="D51" s="40">
        <f t="shared" si="7"/>
        <v>0</v>
      </c>
      <c r="E51" s="4"/>
      <c r="F51" s="13"/>
      <c r="G51" s="75"/>
      <c r="H51" s="16">
        <f t="shared" ref="H51" si="47">I51+J51+K51</f>
        <v>1</v>
      </c>
      <c r="I51" s="4">
        <v>1</v>
      </c>
      <c r="J51" s="13"/>
      <c r="K51" s="75"/>
      <c r="L51" s="21">
        <f t="shared" ref="L51" si="48">M51+N51+O51</f>
        <v>0</v>
      </c>
      <c r="M51" s="4"/>
      <c r="N51" s="67"/>
      <c r="O51" s="75"/>
      <c r="P51" s="16">
        <f t="shared" si="6"/>
        <v>0</v>
      </c>
      <c r="Q51" s="4"/>
      <c r="R51" s="13"/>
      <c r="S51" s="98"/>
    </row>
    <row r="52" spans="1:19" x14ac:dyDescent="0.4">
      <c r="A52" s="30"/>
      <c r="B52" s="27" t="s">
        <v>164</v>
      </c>
      <c r="C52" s="53">
        <f t="shared" si="4"/>
        <v>1</v>
      </c>
      <c r="D52" s="40">
        <f t="shared" si="7"/>
        <v>0</v>
      </c>
      <c r="E52" s="4"/>
      <c r="F52" s="13"/>
      <c r="G52" s="75"/>
      <c r="H52" s="16">
        <f t="shared" si="8"/>
        <v>0</v>
      </c>
      <c r="I52" s="4"/>
      <c r="J52" s="13"/>
      <c r="K52" s="75"/>
      <c r="L52" s="21">
        <f t="shared" si="41"/>
        <v>1</v>
      </c>
      <c r="M52" s="4">
        <v>1</v>
      </c>
      <c r="N52" s="67"/>
      <c r="O52" s="75"/>
      <c r="P52" s="16">
        <f t="shared" si="6"/>
        <v>0</v>
      </c>
      <c r="Q52" s="4"/>
      <c r="R52" s="13"/>
      <c r="S52" s="98"/>
    </row>
    <row r="53" spans="1:19" x14ac:dyDescent="0.4">
      <c r="A53" s="30"/>
      <c r="B53" s="27" t="s">
        <v>126</v>
      </c>
      <c r="C53" s="53">
        <f t="shared" si="4"/>
        <v>2</v>
      </c>
      <c r="D53" s="40">
        <f t="shared" si="7"/>
        <v>0</v>
      </c>
      <c r="E53" s="4"/>
      <c r="F53" s="13"/>
      <c r="G53" s="75"/>
      <c r="H53" s="16">
        <f t="shared" si="8"/>
        <v>0</v>
      </c>
      <c r="I53" s="4"/>
      <c r="J53" s="13"/>
      <c r="K53" s="75"/>
      <c r="L53" s="21">
        <f t="shared" si="37"/>
        <v>2</v>
      </c>
      <c r="M53" s="4">
        <v>2</v>
      </c>
      <c r="N53" s="67"/>
      <c r="O53" s="75"/>
      <c r="P53" s="16">
        <f t="shared" si="6"/>
        <v>0</v>
      </c>
      <c r="Q53" s="4"/>
      <c r="R53" s="13"/>
      <c r="S53" s="98"/>
    </row>
    <row r="54" spans="1:19" x14ac:dyDescent="0.4">
      <c r="A54" s="30"/>
      <c r="B54" s="27" t="s">
        <v>127</v>
      </c>
      <c r="C54" s="53">
        <f t="shared" si="4"/>
        <v>1</v>
      </c>
      <c r="D54" s="40">
        <f t="shared" si="7"/>
        <v>0</v>
      </c>
      <c r="E54" s="4"/>
      <c r="F54" s="13"/>
      <c r="G54" s="75"/>
      <c r="H54" s="16">
        <f t="shared" si="8"/>
        <v>0</v>
      </c>
      <c r="I54" s="4"/>
      <c r="J54" s="13"/>
      <c r="K54" s="75"/>
      <c r="L54" s="21">
        <f t="shared" si="37"/>
        <v>1</v>
      </c>
      <c r="M54" s="4"/>
      <c r="N54" s="67">
        <v>1</v>
      </c>
      <c r="O54" s="75"/>
      <c r="P54" s="16">
        <f t="shared" si="6"/>
        <v>0</v>
      </c>
      <c r="Q54" s="4"/>
      <c r="R54" s="13"/>
      <c r="S54" s="98"/>
    </row>
    <row r="55" spans="1:19" x14ac:dyDescent="0.4">
      <c r="A55" s="30"/>
      <c r="B55" s="27" t="s">
        <v>265</v>
      </c>
      <c r="C55" s="53">
        <f t="shared" ref="C55:C56" si="49">D55+H55+L55+P55</f>
        <v>1</v>
      </c>
      <c r="D55" s="40">
        <f t="shared" si="7"/>
        <v>0</v>
      </c>
      <c r="E55" s="4"/>
      <c r="F55" s="13"/>
      <c r="G55" s="75"/>
      <c r="H55" s="16">
        <f t="shared" ref="H55:H56" si="50">I55+J55+K55</f>
        <v>0</v>
      </c>
      <c r="I55" s="4"/>
      <c r="J55" s="13"/>
      <c r="K55" s="75"/>
      <c r="L55" s="21">
        <f t="shared" si="37"/>
        <v>1</v>
      </c>
      <c r="M55" s="4"/>
      <c r="N55" s="67">
        <v>1</v>
      </c>
      <c r="O55" s="75"/>
      <c r="P55" s="16">
        <f t="shared" si="6"/>
        <v>0</v>
      </c>
      <c r="Q55" s="4"/>
      <c r="R55" s="13"/>
      <c r="S55" s="98"/>
    </row>
    <row r="56" spans="1:19" x14ac:dyDescent="0.4">
      <c r="A56" s="30"/>
      <c r="B56" s="27" t="s">
        <v>280</v>
      </c>
      <c r="C56" s="53">
        <f t="shared" si="49"/>
        <v>1</v>
      </c>
      <c r="D56" s="40">
        <f t="shared" si="7"/>
        <v>0</v>
      </c>
      <c r="E56" s="4"/>
      <c r="F56" s="13"/>
      <c r="G56" s="75"/>
      <c r="H56" s="16">
        <f t="shared" si="50"/>
        <v>0</v>
      </c>
      <c r="I56" s="4"/>
      <c r="J56" s="13"/>
      <c r="K56" s="75"/>
      <c r="L56" s="21">
        <f t="shared" si="37"/>
        <v>1</v>
      </c>
      <c r="M56" s="4">
        <v>1</v>
      </c>
      <c r="N56" s="67"/>
      <c r="O56" s="75"/>
      <c r="P56" s="16">
        <f t="shared" ref="P56" si="51">Q56+R56+S56</f>
        <v>0</v>
      </c>
      <c r="Q56" s="4"/>
      <c r="R56" s="13"/>
      <c r="S56" s="98"/>
    </row>
    <row r="57" spans="1:19" x14ac:dyDescent="0.4">
      <c r="A57" s="30"/>
      <c r="B57" s="27" t="s">
        <v>165</v>
      </c>
      <c r="C57" s="53">
        <f t="shared" si="4"/>
        <v>1</v>
      </c>
      <c r="D57" s="40">
        <f t="shared" si="7"/>
        <v>0</v>
      </c>
      <c r="E57" s="4"/>
      <c r="F57" s="13"/>
      <c r="G57" s="75"/>
      <c r="H57" s="16">
        <f t="shared" si="8"/>
        <v>0</v>
      </c>
      <c r="I57" s="4"/>
      <c r="J57" s="13"/>
      <c r="K57" s="75"/>
      <c r="L57" s="21">
        <f t="shared" ref="L57" si="52">M57+N57+O57</f>
        <v>1</v>
      </c>
      <c r="M57" s="4">
        <v>1</v>
      </c>
      <c r="N57" s="67"/>
      <c r="O57" s="75"/>
      <c r="P57" s="16">
        <f t="shared" si="6"/>
        <v>0</v>
      </c>
      <c r="Q57" s="4"/>
      <c r="R57" s="13"/>
      <c r="S57" s="98"/>
    </row>
    <row r="58" spans="1:19" x14ac:dyDescent="0.4">
      <c r="A58" s="30"/>
      <c r="B58" s="28" t="s">
        <v>128</v>
      </c>
      <c r="C58" s="54">
        <f t="shared" si="4"/>
        <v>6</v>
      </c>
      <c r="D58" s="41">
        <f t="shared" si="7"/>
        <v>0</v>
      </c>
      <c r="E58" s="3"/>
      <c r="F58" s="14"/>
      <c r="G58" s="76"/>
      <c r="H58" s="17">
        <f t="shared" si="8"/>
        <v>0</v>
      </c>
      <c r="I58" s="3"/>
      <c r="J58" s="14"/>
      <c r="K58" s="76"/>
      <c r="L58" s="22">
        <f t="shared" si="37"/>
        <v>6</v>
      </c>
      <c r="M58" s="3">
        <v>5</v>
      </c>
      <c r="N58" s="68">
        <v>1</v>
      </c>
      <c r="O58" s="76"/>
      <c r="P58" s="16">
        <f t="shared" si="6"/>
        <v>0</v>
      </c>
      <c r="Q58" s="3"/>
      <c r="R58" s="14"/>
      <c r="S58" s="99"/>
    </row>
    <row r="59" spans="1:19" x14ac:dyDescent="0.4">
      <c r="A59" s="30"/>
      <c r="B59" s="28" t="s">
        <v>226</v>
      </c>
      <c r="C59" s="54">
        <f t="shared" ref="C59" si="53">D59+H59+L59+P59</f>
        <v>1</v>
      </c>
      <c r="D59" s="41">
        <f t="shared" si="7"/>
        <v>0</v>
      </c>
      <c r="E59" s="3"/>
      <c r="F59" s="14"/>
      <c r="G59" s="76"/>
      <c r="H59" s="17">
        <f t="shared" ref="H59" si="54">I59+J59+K59</f>
        <v>0</v>
      </c>
      <c r="I59" s="3"/>
      <c r="J59" s="14"/>
      <c r="K59" s="76"/>
      <c r="L59" s="22">
        <f t="shared" ref="L59" si="55">M59+N59+O59</f>
        <v>1</v>
      </c>
      <c r="M59" s="3">
        <v>1</v>
      </c>
      <c r="N59" s="68"/>
      <c r="O59" s="76"/>
      <c r="P59" s="16">
        <f t="shared" si="6"/>
        <v>0</v>
      </c>
      <c r="Q59" s="3"/>
      <c r="R59" s="14"/>
      <c r="S59" s="99"/>
    </row>
    <row r="60" spans="1:19" x14ac:dyDescent="0.4">
      <c r="A60" s="30"/>
      <c r="B60" s="28" t="s">
        <v>166</v>
      </c>
      <c r="C60" s="54">
        <f t="shared" si="4"/>
        <v>1</v>
      </c>
      <c r="D60" s="41">
        <f t="shared" si="7"/>
        <v>0</v>
      </c>
      <c r="E60" s="3"/>
      <c r="F60" s="14"/>
      <c r="G60" s="76"/>
      <c r="H60" s="17">
        <f t="shared" si="8"/>
        <v>0</v>
      </c>
      <c r="I60" s="3"/>
      <c r="J60" s="14"/>
      <c r="K60" s="76"/>
      <c r="L60" s="22">
        <f t="shared" ref="L60" si="56">M60+N60+O60</f>
        <v>1</v>
      </c>
      <c r="M60" s="3">
        <v>1</v>
      </c>
      <c r="N60" s="68"/>
      <c r="O60" s="76"/>
      <c r="P60" s="16">
        <f t="shared" si="6"/>
        <v>0</v>
      </c>
      <c r="Q60" s="3"/>
      <c r="R60" s="14"/>
      <c r="S60" s="99"/>
    </row>
    <row r="61" spans="1:19" x14ac:dyDescent="0.4">
      <c r="A61" s="30"/>
      <c r="B61" s="28" t="s">
        <v>167</v>
      </c>
      <c r="C61" s="54">
        <f t="shared" si="4"/>
        <v>2</v>
      </c>
      <c r="D61" s="41">
        <f t="shared" si="7"/>
        <v>0</v>
      </c>
      <c r="E61" s="3"/>
      <c r="F61" s="14"/>
      <c r="G61" s="76"/>
      <c r="H61" s="17">
        <f t="shared" si="8"/>
        <v>0</v>
      </c>
      <c r="I61" s="3"/>
      <c r="J61" s="14"/>
      <c r="K61" s="76"/>
      <c r="L61" s="22">
        <f t="shared" ref="L61:L62" si="57">M61+N61+O61</f>
        <v>2</v>
      </c>
      <c r="M61" s="3"/>
      <c r="N61" s="68">
        <v>2</v>
      </c>
      <c r="O61" s="76"/>
      <c r="P61" s="16">
        <f t="shared" si="6"/>
        <v>0</v>
      </c>
      <c r="Q61" s="3"/>
      <c r="R61" s="14"/>
      <c r="S61" s="99"/>
    </row>
    <row r="62" spans="1:19" x14ac:dyDescent="0.4">
      <c r="A62" s="30"/>
      <c r="B62" s="28" t="s">
        <v>168</v>
      </c>
      <c r="C62" s="54">
        <f t="shared" si="4"/>
        <v>2</v>
      </c>
      <c r="D62" s="41">
        <f t="shared" si="7"/>
        <v>0</v>
      </c>
      <c r="E62" s="3"/>
      <c r="F62" s="14"/>
      <c r="G62" s="76"/>
      <c r="H62" s="17">
        <f t="shared" si="8"/>
        <v>0</v>
      </c>
      <c r="I62" s="3"/>
      <c r="J62" s="14"/>
      <c r="K62" s="76"/>
      <c r="L62" s="22">
        <f t="shared" si="57"/>
        <v>2</v>
      </c>
      <c r="M62" s="3">
        <v>1</v>
      </c>
      <c r="N62" s="68">
        <v>1</v>
      </c>
      <c r="O62" s="76"/>
      <c r="P62" s="16">
        <f t="shared" si="6"/>
        <v>0</v>
      </c>
      <c r="Q62" s="3"/>
      <c r="R62" s="14"/>
      <c r="S62" s="99"/>
    </row>
    <row r="63" spans="1:19" x14ac:dyDescent="0.4">
      <c r="A63" s="30"/>
      <c r="B63" s="28" t="s">
        <v>26</v>
      </c>
      <c r="C63" s="54">
        <f t="shared" si="4"/>
        <v>1</v>
      </c>
      <c r="D63" s="41">
        <f t="shared" si="7"/>
        <v>0</v>
      </c>
      <c r="E63" s="3"/>
      <c r="F63" s="14"/>
      <c r="G63" s="76"/>
      <c r="H63" s="17">
        <f t="shared" si="8"/>
        <v>0</v>
      </c>
      <c r="I63" s="3"/>
      <c r="J63" s="14"/>
      <c r="K63" s="76"/>
      <c r="L63" s="22">
        <f t="shared" si="37"/>
        <v>1</v>
      </c>
      <c r="M63" s="3">
        <v>1</v>
      </c>
      <c r="N63" s="68"/>
      <c r="O63" s="76"/>
      <c r="P63" s="16">
        <f t="shared" si="6"/>
        <v>0</v>
      </c>
      <c r="Q63" s="3"/>
      <c r="R63" s="14"/>
      <c r="S63" s="99"/>
    </row>
    <row r="64" spans="1:19" x14ac:dyDescent="0.4">
      <c r="A64" s="30"/>
      <c r="B64" s="28" t="s">
        <v>27</v>
      </c>
      <c r="C64" s="54">
        <f t="shared" si="4"/>
        <v>6</v>
      </c>
      <c r="D64" s="41">
        <f t="shared" si="7"/>
        <v>0</v>
      </c>
      <c r="E64" s="3"/>
      <c r="F64" s="14"/>
      <c r="G64" s="76"/>
      <c r="H64" s="17">
        <f t="shared" si="8"/>
        <v>0</v>
      </c>
      <c r="I64" s="3"/>
      <c r="J64" s="14"/>
      <c r="K64" s="76"/>
      <c r="L64" s="22">
        <f t="shared" si="37"/>
        <v>6</v>
      </c>
      <c r="M64" s="3">
        <v>4</v>
      </c>
      <c r="N64" s="68">
        <v>2</v>
      </c>
      <c r="O64" s="76"/>
      <c r="P64" s="16">
        <f t="shared" si="6"/>
        <v>0</v>
      </c>
      <c r="Q64" s="3"/>
      <c r="R64" s="14"/>
      <c r="S64" s="99"/>
    </row>
    <row r="65" spans="1:19" x14ac:dyDescent="0.4">
      <c r="A65" s="30"/>
      <c r="B65" s="28" t="s">
        <v>28</v>
      </c>
      <c r="C65" s="54">
        <f t="shared" si="4"/>
        <v>2</v>
      </c>
      <c r="D65" s="41">
        <f t="shared" si="7"/>
        <v>0</v>
      </c>
      <c r="E65" s="3"/>
      <c r="F65" s="14"/>
      <c r="G65" s="76"/>
      <c r="H65" s="17">
        <f t="shared" si="8"/>
        <v>0</v>
      </c>
      <c r="I65" s="3"/>
      <c r="J65" s="14"/>
      <c r="K65" s="76"/>
      <c r="L65" s="22">
        <f t="shared" si="37"/>
        <v>2</v>
      </c>
      <c r="M65" s="3"/>
      <c r="N65" s="68">
        <v>2</v>
      </c>
      <c r="O65" s="76"/>
      <c r="P65" s="16">
        <f t="shared" si="6"/>
        <v>0</v>
      </c>
      <c r="Q65" s="3"/>
      <c r="R65" s="14"/>
      <c r="S65" s="99"/>
    </row>
    <row r="66" spans="1:19" x14ac:dyDescent="0.4">
      <c r="A66" s="30"/>
      <c r="B66" s="28" t="s">
        <v>266</v>
      </c>
      <c r="C66" s="54">
        <f t="shared" ref="C66" si="58">D66+H66+L66+P66</f>
        <v>1</v>
      </c>
      <c r="D66" s="41">
        <f t="shared" si="7"/>
        <v>0</v>
      </c>
      <c r="E66" s="3"/>
      <c r="F66" s="14"/>
      <c r="G66" s="76"/>
      <c r="H66" s="17">
        <f t="shared" ref="H66" si="59">I66+J66+K66</f>
        <v>0</v>
      </c>
      <c r="I66" s="3"/>
      <c r="J66" s="14"/>
      <c r="K66" s="76"/>
      <c r="L66" s="22">
        <f t="shared" ref="L66" si="60">M66+N66+O66</f>
        <v>1</v>
      </c>
      <c r="M66" s="3"/>
      <c r="N66" s="68">
        <v>1</v>
      </c>
      <c r="O66" s="76"/>
      <c r="P66" s="16">
        <f t="shared" si="6"/>
        <v>0</v>
      </c>
      <c r="Q66" s="3"/>
      <c r="R66" s="14"/>
      <c r="S66" s="99"/>
    </row>
    <row r="67" spans="1:19" x14ac:dyDescent="0.4">
      <c r="A67" s="30"/>
      <c r="B67" s="28" t="s">
        <v>29</v>
      </c>
      <c r="C67" s="54">
        <f t="shared" si="4"/>
        <v>18</v>
      </c>
      <c r="D67" s="41">
        <f t="shared" si="7"/>
        <v>0</v>
      </c>
      <c r="E67" s="3"/>
      <c r="F67" s="14"/>
      <c r="G67" s="76"/>
      <c r="H67" s="17">
        <f t="shared" si="8"/>
        <v>2</v>
      </c>
      <c r="I67" s="3">
        <v>1</v>
      </c>
      <c r="J67" s="14">
        <v>1</v>
      </c>
      <c r="K67" s="76"/>
      <c r="L67" s="22">
        <f t="shared" si="37"/>
        <v>16</v>
      </c>
      <c r="M67" s="3">
        <v>7</v>
      </c>
      <c r="N67" s="68">
        <v>9</v>
      </c>
      <c r="O67" s="76"/>
      <c r="P67" s="16">
        <f t="shared" si="6"/>
        <v>0</v>
      </c>
      <c r="Q67" s="3"/>
      <c r="R67" s="14"/>
      <c r="S67" s="99"/>
    </row>
    <row r="68" spans="1:19" x14ac:dyDescent="0.4">
      <c r="A68" s="30"/>
      <c r="B68" s="28" t="s">
        <v>30</v>
      </c>
      <c r="C68" s="54">
        <f t="shared" si="4"/>
        <v>15</v>
      </c>
      <c r="D68" s="41">
        <f t="shared" si="7"/>
        <v>0</v>
      </c>
      <c r="E68" s="3"/>
      <c r="F68" s="14"/>
      <c r="G68" s="76"/>
      <c r="H68" s="17">
        <f t="shared" si="8"/>
        <v>1</v>
      </c>
      <c r="I68" s="3"/>
      <c r="J68" s="14">
        <v>1</v>
      </c>
      <c r="K68" s="76"/>
      <c r="L68" s="22">
        <f t="shared" si="37"/>
        <v>14</v>
      </c>
      <c r="M68" s="3">
        <v>7</v>
      </c>
      <c r="N68" s="68">
        <v>7</v>
      </c>
      <c r="O68" s="76"/>
      <c r="P68" s="16">
        <f t="shared" si="6"/>
        <v>0</v>
      </c>
      <c r="Q68" s="3"/>
      <c r="R68" s="14"/>
      <c r="S68" s="99"/>
    </row>
    <row r="69" spans="1:19" x14ac:dyDescent="0.4">
      <c r="A69" s="30"/>
      <c r="B69" s="29" t="s">
        <v>129</v>
      </c>
      <c r="C69" s="55">
        <f t="shared" si="4"/>
        <v>50</v>
      </c>
      <c r="D69" s="41">
        <f t="shared" si="7"/>
        <v>0</v>
      </c>
      <c r="E69" s="24"/>
      <c r="F69" s="25"/>
      <c r="G69" s="77"/>
      <c r="H69" s="17">
        <f t="shared" si="8"/>
        <v>2</v>
      </c>
      <c r="I69" s="24"/>
      <c r="J69" s="25">
        <v>2</v>
      </c>
      <c r="K69" s="77"/>
      <c r="L69" s="26">
        <f t="shared" ref="L69:L77" si="61">M69+N69+O69</f>
        <v>47</v>
      </c>
      <c r="M69" s="24">
        <v>35</v>
      </c>
      <c r="N69" s="69">
        <v>12</v>
      </c>
      <c r="O69" s="77"/>
      <c r="P69" s="16">
        <f t="shared" si="6"/>
        <v>1</v>
      </c>
      <c r="Q69" s="24">
        <v>1</v>
      </c>
      <c r="R69" s="25"/>
      <c r="S69" s="95"/>
    </row>
    <row r="70" spans="1:19" x14ac:dyDescent="0.4">
      <c r="A70" s="30"/>
      <c r="B70" s="29" t="s">
        <v>169</v>
      </c>
      <c r="C70" s="55">
        <f t="shared" si="4"/>
        <v>2</v>
      </c>
      <c r="D70" s="41">
        <f t="shared" si="7"/>
        <v>0</v>
      </c>
      <c r="E70" s="24"/>
      <c r="F70" s="25"/>
      <c r="G70" s="77"/>
      <c r="H70" s="17">
        <f t="shared" si="8"/>
        <v>0</v>
      </c>
      <c r="I70" s="24"/>
      <c r="J70" s="25"/>
      <c r="K70" s="77"/>
      <c r="L70" s="26">
        <f t="shared" si="61"/>
        <v>2</v>
      </c>
      <c r="M70" s="24">
        <v>2</v>
      </c>
      <c r="N70" s="69"/>
      <c r="O70" s="77"/>
      <c r="P70" s="16">
        <f t="shared" si="6"/>
        <v>0</v>
      </c>
      <c r="Q70" s="24"/>
      <c r="R70" s="25"/>
      <c r="S70" s="95"/>
    </row>
    <row r="71" spans="1:19" ht="19.5" thickBot="1" x14ac:dyDescent="0.45">
      <c r="A71" s="30"/>
      <c r="B71" s="29" t="s">
        <v>170</v>
      </c>
      <c r="C71" s="55">
        <f t="shared" si="4"/>
        <v>1</v>
      </c>
      <c r="D71" s="42">
        <f t="shared" si="7"/>
        <v>0</v>
      </c>
      <c r="E71" s="24"/>
      <c r="F71" s="25"/>
      <c r="G71" s="77"/>
      <c r="H71" s="23">
        <f t="shared" si="8"/>
        <v>0</v>
      </c>
      <c r="I71" s="24"/>
      <c r="J71" s="25"/>
      <c r="K71" s="77"/>
      <c r="L71" s="26">
        <f t="shared" ref="L71:L76" si="62">M71+N71+O71</f>
        <v>1</v>
      </c>
      <c r="M71" s="24"/>
      <c r="N71" s="69">
        <v>1</v>
      </c>
      <c r="O71" s="77"/>
      <c r="P71" s="35">
        <f t="shared" si="6"/>
        <v>0</v>
      </c>
      <c r="Q71" s="24"/>
      <c r="R71" s="25"/>
      <c r="S71" s="95"/>
    </row>
    <row r="72" spans="1:19" ht="20.25" thickTop="1" thickBot="1" x14ac:dyDescent="0.45">
      <c r="A72" s="104" t="s">
        <v>130</v>
      </c>
      <c r="B72" s="108"/>
      <c r="C72" s="52">
        <f>D72+H72+L72+P72</f>
        <v>9</v>
      </c>
      <c r="D72" s="39">
        <f t="shared" si="7"/>
        <v>0</v>
      </c>
      <c r="E72" s="9">
        <f>SUM(E73:E79)</f>
        <v>0</v>
      </c>
      <c r="F72" s="12">
        <f>SUM(F73:F79)</f>
        <v>0</v>
      </c>
      <c r="G72" s="74">
        <f>SUM(G73:G79)</f>
        <v>0</v>
      </c>
      <c r="H72" s="15">
        <f t="shared" si="8"/>
        <v>1</v>
      </c>
      <c r="I72" s="9">
        <f>SUM(I73:I79)</f>
        <v>0</v>
      </c>
      <c r="J72" s="12">
        <f>SUM(J73:J79)</f>
        <v>1</v>
      </c>
      <c r="K72" s="74">
        <f>SUM(K73:K79)</f>
        <v>0</v>
      </c>
      <c r="L72" s="20">
        <f t="shared" ref="L72" si="63">M72+N72+O72</f>
        <v>8</v>
      </c>
      <c r="M72" s="9">
        <f t="shared" ref="M72:O72" si="64">SUM(M73:M79)</f>
        <v>4</v>
      </c>
      <c r="N72" s="66">
        <f t="shared" si="64"/>
        <v>4</v>
      </c>
      <c r="O72" s="74">
        <f t="shared" si="64"/>
        <v>0</v>
      </c>
      <c r="P72" s="15">
        <f t="shared" si="6"/>
        <v>0</v>
      </c>
      <c r="Q72" s="9">
        <f t="shared" ref="Q72:S72" si="65">SUM(Q73:Q79)</f>
        <v>0</v>
      </c>
      <c r="R72" s="12">
        <f t="shared" ref="R72" si="66">SUM(R73:R79)</f>
        <v>0</v>
      </c>
      <c r="S72" s="97">
        <f t="shared" si="65"/>
        <v>0</v>
      </c>
    </row>
    <row r="73" spans="1:19" ht="19.5" thickTop="1" x14ac:dyDescent="0.4">
      <c r="A73" s="30"/>
      <c r="B73" s="88" t="s">
        <v>171</v>
      </c>
      <c r="C73" s="53">
        <f t="shared" si="4"/>
        <v>1</v>
      </c>
      <c r="D73" s="40">
        <f t="shared" ref="D73:D136" si="67">E73+F73+G73</f>
        <v>0</v>
      </c>
      <c r="E73" s="4"/>
      <c r="F73" s="13"/>
      <c r="G73" s="75"/>
      <c r="H73" s="16">
        <f t="shared" si="8"/>
        <v>0</v>
      </c>
      <c r="I73" s="4"/>
      <c r="J73" s="13"/>
      <c r="K73" s="75"/>
      <c r="L73" s="21">
        <f t="shared" si="62"/>
        <v>1</v>
      </c>
      <c r="M73" s="4"/>
      <c r="N73" s="67">
        <v>1</v>
      </c>
      <c r="O73" s="75"/>
      <c r="P73" s="16">
        <f t="shared" si="6"/>
        <v>0</v>
      </c>
      <c r="Q73" s="4"/>
      <c r="R73" s="13"/>
      <c r="S73" s="98"/>
    </row>
    <row r="74" spans="1:19" x14ac:dyDescent="0.4">
      <c r="A74" s="30"/>
      <c r="B74" s="63" t="s">
        <v>242</v>
      </c>
      <c r="C74" s="55">
        <f t="shared" si="4"/>
        <v>1</v>
      </c>
      <c r="D74" s="41">
        <f t="shared" si="67"/>
        <v>0</v>
      </c>
      <c r="E74" s="24"/>
      <c r="F74" s="25"/>
      <c r="G74" s="77"/>
      <c r="H74" s="17">
        <f t="shared" si="8"/>
        <v>1</v>
      </c>
      <c r="I74" s="24"/>
      <c r="J74" s="25">
        <v>1</v>
      </c>
      <c r="K74" s="77"/>
      <c r="L74" s="26">
        <f t="shared" ref="L74" si="68">M74+N74+O74</f>
        <v>0</v>
      </c>
      <c r="M74" s="24"/>
      <c r="N74" s="69"/>
      <c r="O74" s="77"/>
      <c r="P74" s="16">
        <f t="shared" si="6"/>
        <v>0</v>
      </c>
      <c r="Q74" s="24"/>
      <c r="R74" s="25"/>
      <c r="S74" s="95"/>
    </row>
    <row r="75" spans="1:19" x14ac:dyDescent="0.4">
      <c r="A75" s="30"/>
      <c r="B75" s="63" t="s">
        <v>243</v>
      </c>
      <c r="C75" s="55">
        <f t="shared" ref="C75:C76" si="69">D75+H75+L75+P75</f>
        <v>2</v>
      </c>
      <c r="D75" s="41">
        <f t="shared" si="67"/>
        <v>0</v>
      </c>
      <c r="E75" s="24"/>
      <c r="F75" s="25"/>
      <c r="G75" s="77"/>
      <c r="H75" s="17">
        <f t="shared" ref="H75:H76" si="70">I75+J75+K75</f>
        <v>0</v>
      </c>
      <c r="I75" s="24"/>
      <c r="J75" s="25"/>
      <c r="K75" s="77"/>
      <c r="L75" s="26">
        <f t="shared" si="62"/>
        <v>2</v>
      </c>
      <c r="M75" s="24">
        <v>1</v>
      </c>
      <c r="N75" s="69">
        <v>1</v>
      </c>
      <c r="O75" s="77"/>
      <c r="P75" s="16">
        <f t="shared" ref="P75:P139" si="71">Q75+R75+S75</f>
        <v>0</v>
      </c>
      <c r="Q75" s="24"/>
      <c r="R75" s="25"/>
      <c r="S75" s="95"/>
    </row>
    <row r="76" spans="1:19" x14ac:dyDescent="0.4">
      <c r="A76" s="30"/>
      <c r="B76" s="63" t="s">
        <v>172</v>
      </c>
      <c r="C76" s="55">
        <f t="shared" si="69"/>
        <v>1</v>
      </c>
      <c r="D76" s="41">
        <f t="shared" si="67"/>
        <v>0</v>
      </c>
      <c r="E76" s="24"/>
      <c r="F76" s="25"/>
      <c r="G76" s="77"/>
      <c r="H76" s="17">
        <f t="shared" si="70"/>
        <v>0</v>
      </c>
      <c r="I76" s="24"/>
      <c r="J76" s="25"/>
      <c r="K76" s="77"/>
      <c r="L76" s="26">
        <f t="shared" si="62"/>
        <v>1</v>
      </c>
      <c r="M76" s="24">
        <v>1</v>
      </c>
      <c r="N76" s="69"/>
      <c r="O76" s="77"/>
      <c r="P76" s="16">
        <f t="shared" si="71"/>
        <v>0</v>
      </c>
      <c r="Q76" s="24"/>
      <c r="R76" s="25"/>
      <c r="S76" s="95"/>
    </row>
    <row r="77" spans="1:19" x14ac:dyDescent="0.4">
      <c r="A77" s="30"/>
      <c r="B77" s="2" t="s">
        <v>244</v>
      </c>
      <c r="C77" s="55">
        <f t="shared" si="4"/>
        <v>1</v>
      </c>
      <c r="D77" s="41">
        <f t="shared" si="67"/>
        <v>0</v>
      </c>
      <c r="E77" s="24"/>
      <c r="F77" s="25"/>
      <c r="G77" s="77"/>
      <c r="H77" s="17">
        <f t="shared" si="8"/>
        <v>0</v>
      </c>
      <c r="I77" s="24"/>
      <c r="J77" s="25"/>
      <c r="K77" s="77"/>
      <c r="L77" s="26">
        <f t="shared" si="61"/>
        <v>1</v>
      </c>
      <c r="M77" s="24">
        <v>1</v>
      </c>
      <c r="N77" s="69"/>
      <c r="O77" s="77"/>
      <c r="P77" s="16">
        <f t="shared" si="71"/>
        <v>0</v>
      </c>
      <c r="Q77" s="24"/>
      <c r="R77" s="25"/>
      <c r="S77" s="95"/>
    </row>
    <row r="78" spans="1:19" x14ac:dyDescent="0.4">
      <c r="A78" s="30"/>
      <c r="B78" s="29" t="s">
        <v>131</v>
      </c>
      <c r="C78" s="55">
        <f t="shared" si="4"/>
        <v>1</v>
      </c>
      <c r="D78" s="41">
        <f t="shared" si="67"/>
        <v>0</v>
      </c>
      <c r="E78" s="24"/>
      <c r="F78" s="25"/>
      <c r="G78" s="77"/>
      <c r="H78" s="17">
        <f t="shared" si="8"/>
        <v>0</v>
      </c>
      <c r="I78" s="24"/>
      <c r="J78" s="25"/>
      <c r="K78" s="77"/>
      <c r="L78" s="26">
        <f t="shared" si="37"/>
        <v>1</v>
      </c>
      <c r="M78" s="24"/>
      <c r="N78" s="69">
        <v>1</v>
      </c>
      <c r="O78" s="77"/>
      <c r="P78" s="16">
        <f t="shared" si="71"/>
        <v>0</v>
      </c>
      <c r="Q78" s="24"/>
      <c r="R78" s="25"/>
      <c r="S78" s="95"/>
    </row>
    <row r="79" spans="1:19" ht="19.5" thickBot="1" x14ac:dyDescent="0.45">
      <c r="A79" s="30"/>
      <c r="B79" s="29" t="s">
        <v>241</v>
      </c>
      <c r="C79" s="55">
        <f t="shared" si="4"/>
        <v>2</v>
      </c>
      <c r="D79" s="42">
        <f t="shared" si="67"/>
        <v>0</v>
      </c>
      <c r="E79" s="24"/>
      <c r="F79" s="25"/>
      <c r="G79" s="77"/>
      <c r="H79" s="23">
        <f t="shared" si="8"/>
        <v>0</v>
      </c>
      <c r="I79" s="24"/>
      <c r="J79" s="25"/>
      <c r="K79" s="77"/>
      <c r="L79" s="26">
        <f t="shared" si="37"/>
        <v>2</v>
      </c>
      <c r="M79" s="24">
        <v>1</v>
      </c>
      <c r="N79" s="69">
        <v>1</v>
      </c>
      <c r="O79" s="77"/>
      <c r="P79" s="16">
        <f t="shared" si="71"/>
        <v>0</v>
      </c>
      <c r="Q79" s="24"/>
      <c r="R79" s="25"/>
      <c r="S79" s="95"/>
    </row>
    <row r="80" spans="1:19" ht="20.25" thickTop="1" thickBot="1" x14ac:dyDescent="0.45">
      <c r="A80" s="104" t="s">
        <v>31</v>
      </c>
      <c r="B80" s="105"/>
      <c r="C80" s="52">
        <f t="shared" si="4"/>
        <v>1</v>
      </c>
      <c r="D80" s="39">
        <f t="shared" si="67"/>
        <v>0</v>
      </c>
      <c r="E80" s="9">
        <f>E81</f>
        <v>0</v>
      </c>
      <c r="F80" s="12">
        <f>F81</f>
        <v>0</v>
      </c>
      <c r="G80" s="74">
        <f t="shared" ref="G80:G82" si="72">G81</f>
        <v>0</v>
      </c>
      <c r="H80" s="15">
        <f t="shared" si="8"/>
        <v>0</v>
      </c>
      <c r="I80" s="9">
        <f t="shared" ref="I80:J82" si="73">I81</f>
        <v>0</v>
      </c>
      <c r="J80" s="12">
        <f t="shared" si="73"/>
        <v>0</v>
      </c>
      <c r="K80" s="74">
        <f t="shared" ref="K80:O82" si="74">K81</f>
        <v>0</v>
      </c>
      <c r="L80" s="20">
        <f t="shared" si="37"/>
        <v>1</v>
      </c>
      <c r="M80" s="9">
        <f t="shared" si="74"/>
        <v>0</v>
      </c>
      <c r="N80" s="66">
        <f t="shared" si="74"/>
        <v>1</v>
      </c>
      <c r="O80" s="74">
        <f t="shared" si="74"/>
        <v>0</v>
      </c>
      <c r="P80" s="15">
        <f t="shared" si="71"/>
        <v>0</v>
      </c>
      <c r="Q80" s="9">
        <f t="shared" ref="Q80:S82" si="75">Q81</f>
        <v>0</v>
      </c>
      <c r="R80" s="12">
        <f t="shared" si="75"/>
        <v>0</v>
      </c>
      <c r="S80" s="97">
        <f t="shared" si="75"/>
        <v>0</v>
      </c>
    </row>
    <row r="81" spans="1:19" ht="20.25" thickTop="1" thickBot="1" x14ac:dyDescent="0.45">
      <c r="A81" s="30"/>
      <c r="B81" s="2" t="s">
        <v>32</v>
      </c>
      <c r="C81" s="51">
        <f t="shared" si="4"/>
        <v>1</v>
      </c>
      <c r="D81" s="43">
        <f t="shared" si="67"/>
        <v>0</v>
      </c>
      <c r="E81" s="33"/>
      <c r="F81" s="57"/>
      <c r="G81" s="78"/>
      <c r="H81" s="35">
        <f t="shared" si="8"/>
        <v>0</v>
      </c>
      <c r="I81" s="33"/>
      <c r="J81" s="57"/>
      <c r="K81" s="78"/>
      <c r="L81" s="59">
        <f t="shared" si="37"/>
        <v>1</v>
      </c>
      <c r="M81" s="33"/>
      <c r="N81" s="70">
        <v>1</v>
      </c>
      <c r="O81" s="78"/>
      <c r="P81" s="35">
        <f t="shared" si="71"/>
        <v>0</v>
      </c>
      <c r="Q81" s="33"/>
      <c r="R81" s="57"/>
      <c r="S81" s="100"/>
    </row>
    <row r="82" spans="1:19" ht="20.25" thickTop="1" thickBot="1" x14ac:dyDescent="0.45">
      <c r="A82" s="104" t="s">
        <v>227</v>
      </c>
      <c r="B82" s="105"/>
      <c r="C82" s="52">
        <f>D82+H82+L82+P82</f>
        <v>1</v>
      </c>
      <c r="D82" s="39">
        <f t="shared" si="67"/>
        <v>0</v>
      </c>
      <c r="E82" s="9">
        <f>E83</f>
        <v>0</v>
      </c>
      <c r="F82" s="12">
        <f>F83</f>
        <v>0</v>
      </c>
      <c r="G82" s="74">
        <f t="shared" si="72"/>
        <v>0</v>
      </c>
      <c r="H82" s="15">
        <f t="shared" ref="H82:H83" si="76">I82+J82+K82</f>
        <v>0</v>
      </c>
      <c r="I82" s="9">
        <f t="shared" si="73"/>
        <v>0</v>
      </c>
      <c r="J82" s="12">
        <f t="shared" si="73"/>
        <v>0</v>
      </c>
      <c r="K82" s="74">
        <f t="shared" si="74"/>
        <v>0</v>
      </c>
      <c r="L82" s="20">
        <f t="shared" ref="L82:L83" si="77">M82+N82+O82</f>
        <v>1</v>
      </c>
      <c r="M82" s="9">
        <f t="shared" si="74"/>
        <v>1</v>
      </c>
      <c r="N82" s="66">
        <f t="shared" si="74"/>
        <v>0</v>
      </c>
      <c r="O82" s="74">
        <f t="shared" si="74"/>
        <v>0</v>
      </c>
      <c r="P82" s="15">
        <f t="shared" si="71"/>
        <v>0</v>
      </c>
      <c r="Q82" s="9">
        <f t="shared" si="75"/>
        <v>0</v>
      </c>
      <c r="R82" s="12">
        <f t="shared" si="75"/>
        <v>0</v>
      </c>
      <c r="S82" s="97">
        <f t="shared" si="75"/>
        <v>0</v>
      </c>
    </row>
    <row r="83" spans="1:19" ht="20.25" thickTop="1" thickBot="1" x14ac:dyDescent="0.45">
      <c r="A83" s="30"/>
      <c r="B83" s="2" t="s">
        <v>228</v>
      </c>
      <c r="C83" s="51">
        <f>D83+H83+L83+P83</f>
        <v>1</v>
      </c>
      <c r="D83" s="43">
        <f t="shared" si="67"/>
        <v>0</v>
      </c>
      <c r="E83" s="33"/>
      <c r="F83" s="57"/>
      <c r="G83" s="78"/>
      <c r="H83" s="35">
        <f t="shared" si="76"/>
        <v>0</v>
      </c>
      <c r="I83" s="33"/>
      <c r="J83" s="57"/>
      <c r="K83" s="78"/>
      <c r="L83" s="59">
        <f t="shared" si="77"/>
        <v>1</v>
      </c>
      <c r="M83" s="33">
        <v>1</v>
      </c>
      <c r="N83" s="70"/>
      <c r="O83" s="78"/>
      <c r="P83" s="35">
        <f t="shared" si="71"/>
        <v>0</v>
      </c>
      <c r="Q83" s="33"/>
      <c r="R83" s="57"/>
      <c r="S83" s="100"/>
    </row>
    <row r="84" spans="1:19" ht="20.25" thickTop="1" thickBot="1" x14ac:dyDescent="0.45">
      <c r="A84" s="104" t="s">
        <v>33</v>
      </c>
      <c r="B84" s="105"/>
      <c r="C84" s="52">
        <f t="shared" si="4"/>
        <v>39</v>
      </c>
      <c r="D84" s="39">
        <f t="shared" si="67"/>
        <v>1</v>
      </c>
      <c r="E84" s="9">
        <f>SUM(E85:E96)</f>
        <v>0</v>
      </c>
      <c r="F84" s="12">
        <f>SUM(F85:F96)</f>
        <v>1</v>
      </c>
      <c r="G84" s="74">
        <f>SUM(G85:G96)</f>
        <v>0</v>
      </c>
      <c r="H84" s="15">
        <f t="shared" si="8"/>
        <v>4</v>
      </c>
      <c r="I84" s="9">
        <f>SUM(I85:I96)</f>
        <v>3</v>
      </c>
      <c r="J84" s="12">
        <f>SUM(J85:J96)</f>
        <v>1</v>
      </c>
      <c r="K84" s="74">
        <f>SUM(K85:K96)</f>
        <v>0</v>
      </c>
      <c r="L84" s="20">
        <f t="shared" si="37"/>
        <v>33</v>
      </c>
      <c r="M84" s="9">
        <f>SUM(M85:M96)</f>
        <v>11</v>
      </c>
      <c r="N84" s="66">
        <f>SUM(N85:N96)</f>
        <v>21</v>
      </c>
      <c r="O84" s="74">
        <f>SUM(O85:O96)</f>
        <v>1</v>
      </c>
      <c r="P84" s="15">
        <f t="shared" si="71"/>
        <v>1</v>
      </c>
      <c r="Q84" s="9">
        <f>SUM(Q85:Q96)</f>
        <v>0</v>
      </c>
      <c r="R84" s="12">
        <f>SUM(R85:R96)</f>
        <v>1</v>
      </c>
      <c r="S84" s="97">
        <f>SUM(S85:S96)</f>
        <v>0</v>
      </c>
    </row>
    <row r="85" spans="1:19" ht="19.5" thickTop="1" x14ac:dyDescent="0.4">
      <c r="A85" s="30"/>
      <c r="B85" s="45" t="s">
        <v>34</v>
      </c>
      <c r="C85" s="53">
        <f t="shared" si="4"/>
        <v>5</v>
      </c>
      <c r="D85" s="40">
        <f t="shared" si="67"/>
        <v>0</v>
      </c>
      <c r="E85" s="4"/>
      <c r="F85" s="13"/>
      <c r="G85" s="75"/>
      <c r="H85" s="16">
        <f t="shared" si="8"/>
        <v>1</v>
      </c>
      <c r="I85" s="4">
        <v>1</v>
      </c>
      <c r="J85" s="13"/>
      <c r="K85" s="75"/>
      <c r="L85" s="21">
        <f t="shared" si="37"/>
        <v>4</v>
      </c>
      <c r="M85" s="4">
        <v>1</v>
      </c>
      <c r="N85" s="67">
        <v>3</v>
      </c>
      <c r="O85" s="75"/>
      <c r="P85" s="16">
        <f t="shared" si="71"/>
        <v>0</v>
      </c>
      <c r="Q85" s="4"/>
      <c r="R85" s="13"/>
      <c r="S85" s="98"/>
    </row>
    <row r="86" spans="1:19" x14ac:dyDescent="0.4">
      <c r="A86" s="30"/>
      <c r="B86" s="46" t="s">
        <v>245</v>
      </c>
      <c r="C86" s="54">
        <f>D86+H86+L86+P86</f>
        <v>11</v>
      </c>
      <c r="D86" s="41">
        <f t="shared" si="67"/>
        <v>1</v>
      </c>
      <c r="E86" s="3"/>
      <c r="F86" s="14">
        <v>1</v>
      </c>
      <c r="G86" s="76"/>
      <c r="H86" s="17">
        <f>I86+J86+K86</f>
        <v>2</v>
      </c>
      <c r="I86" s="3">
        <v>2</v>
      </c>
      <c r="J86" s="14"/>
      <c r="K86" s="76"/>
      <c r="L86" s="22">
        <f>M86+N86+O86</f>
        <v>8</v>
      </c>
      <c r="M86" s="3">
        <v>1</v>
      </c>
      <c r="N86" s="68">
        <v>6</v>
      </c>
      <c r="O86" s="76">
        <v>1</v>
      </c>
      <c r="P86" s="17">
        <f t="shared" si="71"/>
        <v>0</v>
      </c>
      <c r="Q86" s="3"/>
      <c r="R86" s="14"/>
      <c r="S86" s="99"/>
    </row>
    <row r="87" spans="1:19" x14ac:dyDescent="0.4">
      <c r="A87" s="30"/>
      <c r="B87" s="46" t="s">
        <v>132</v>
      </c>
      <c r="C87" s="54">
        <f t="shared" ref="C87" si="78">D87+H87+L87+P87</f>
        <v>4</v>
      </c>
      <c r="D87" s="41">
        <f t="shared" si="67"/>
        <v>0</v>
      </c>
      <c r="E87" s="3"/>
      <c r="F87" s="14"/>
      <c r="G87" s="76"/>
      <c r="H87" s="17">
        <f t="shared" ref="H87" si="79">I87+J87+K87</f>
        <v>0</v>
      </c>
      <c r="I87" s="3"/>
      <c r="J87" s="14"/>
      <c r="K87" s="76"/>
      <c r="L87" s="22">
        <f t="shared" ref="L87" si="80">M87+N87+O87</f>
        <v>3</v>
      </c>
      <c r="M87" s="3">
        <v>2</v>
      </c>
      <c r="N87" s="68">
        <v>1</v>
      </c>
      <c r="O87" s="76"/>
      <c r="P87" s="17">
        <f t="shared" si="71"/>
        <v>1</v>
      </c>
      <c r="Q87" s="3"/>
      <c r="R87" s="14">
        <v>1</v>
      </c>
      <c r="S87" s="99"/>
    </row>
    <row r="88" spans="1:19" x14ac:dyDescent="0.4">
      <c r="A88" s="30"/>
      <c r="B88" s="46" t="s">
        <v>35</v>
      </c>
      <c r="C88" s="54">
        <f t="shared" si="4"/>
        <v>4</v>
      </c>
      <c r="D88" s="41">
        <f t="shared" si="67"/>
        <v>0</v>
      </c>
      <c r="E88" s="3"/>
      <c r="F88" s="14"/>
      <c r="G88" s="76"/>
      <c r="H88" s="17">
        <f t="shared" si="8"/>
        <v>0</v>
      </c>
      <c r="I88" s="3"/>
      <c r="J88" s="14"/>
      <c r="K88" s="76"/>
      <c r="L88" s="22">
        <f t="shared" si="37"/>
        <v>4</v>
      </c>
      <c r="M88" s="3">
        <v>2</v>
      </c>
      <c r="N88" s="68">
        <v>2</v>
      </c>
      <c r="O88" s="76"/>
      <c r="P88" s="17">
        <f t="shared" si="71"/>
        <v>0</v>
      </c>
      <c r="Q88" s="3"/>
      <c r="R88" s="14"/>
      <c r="S88" s="99"/>
    </row>
    <row r="89" spans="1:19" x14ac:dyDescent="0.4">
      <c r="A89" s="30"/>
      <c r="B89" s="46" t="s">
        <v>291</v>
      </c>
      <c r="C89" s="54">
        <f t="shared" ref="C89" si="81">D89+H89+L89+P89</f>
        <v>1</v>
      </c>
      <c r="D89" s="41">
        <f t="shared" si="67"/>
        <v>0</v>
      </c>
      <c r="E89" s="3"/>
      <c r="F89" s="14"/>
      <c r="G89" s="76"/>
      <c r="H89" s="17">
        <f t="shared" ref="H89" si="82">I89+J89+K89</f>
        <v>1</v>
      </c>
      <c r="I89" s="3"/>
      <c r="J89" s="14">
        <v>1</v>
      </c>
      <c r="K89" s="76"/>
      <c r="L89" s="22">
        <f t="shared" ref="L89" si="83">M89+N89+O89</f>
        <v>0</v>
      </c>
      <c r="M89" s="3"/>
      <c r="N89" s="68"/>
      <c r="O89" s="76"/>
      <c r="P89" s="17">
        <f t="shared" ref="P89" si="84">Q89+R89+S89</f>
        <v>0</v>
      </c>
      <c r="Q89" s="3"/>
      <c r="R89" s="14"/>
      <c r="S89" s="99"/>
    </row>
    <row r="90" spans="1:19" x14ac:dyDescent="0.4">
      <c r="A90" s="30"/>
      <c r="B90" s="46" t="s">
        <v>36</v>
      </c>
      <c r="C90" s="54">
        <f t="shared" ref="C90:C161" si="85">D90+H90+L90+P90</f>
        <v>1</v>
      </c>
      <c r="D90" s="41">
        <f t="shared" si="67"/>
        <v>0</v>
      </c>
      <c r="E90" s="3"/>
      <c r="F90" s="14"/>
      <c r="G90" s="76"/>
      <c r="H90" s="17">
        <f t="shared" si="8"/>
        <v>0</v>
      </c>
      <c r="I90" s="3"/>
      <c r="J90" s="14"/>
      <c r="K90" s="76"/>
      <c r="L90" s="22">
        <f t="shared" si="37"/>
        <v>1</v>
      </c>
      <c r="M90" s="3">
        <v>1</v>
      </c>
      <c r="N90" s="68"/>
      <c r="O90" s="76"/>
      <c r="P90" s="17">
        <f t="shared" si="71"/>
        <v>0</v>
      </c>
      <c r="Q90" s="3"/>
      <c r="R90" s="14"/>
      <c r="S90" s="99"/>
    </row>
    <row r="91" spans="1:19" x14ac:dyDescent="0.4">
      <c r="A91" s="30"/>
      <c r="B91" s="46" t="s">
        <v>134</v>
      </c>
      <c r="C91" s="54">
        <f t="shared" si="85"/>
        <v>1</v>
      </c>
      <c r="D91" s="41">
        <f t="shared" si="67"/>
        <v>0</v>
      </c>
      <c r="E91" s="3"/>
      <c r="F91" s="14"/>
      <c r="G91" s="76"/>
      <c r="H91" s="17">
        <f t="shared" si="8"/>
        <v>0</v>
      </c>
      <c r="I91" s="3"/>
      <c r="J91" s="14"/>
      <c r="K91" s="76"/>
      <c r="L91" s="22">
        <f t="shared" si="37"/>
        <v>1</v>
      </c>
      <c r="M91" s="3"/>
      <c r="N91" s="68">
        <v>1</v>
      </c>
      <c r="O91" s="76"/>
      <c r="P91" s="17">
        <f t="shared" si="71"/>
        <v>0</v>
      </c>
      <c r="Q91" s="3"/>
      <c r="R91" s="14"/>
      <c r="S91" s="99"/>
    </row>
    <row r="92" spans="1:19" x14ac:dyDescent="0.4">
      <c r="A92" s="30"/>
      <c r="B92" s="46" t="s">
        <v>133</v>
      </c>
      <c r="C92" s="54">
        <f t="shared" si="85"/>
        <v>7</v>
      </c>
      <c r="D92" s="41">
        <f t="shared" si="67"/>
        <v>0</v>
      </c>
      <c r="E92" s="3"/>
      <c r="F92" s="14"/>
      <c r="G92" s="76"/>
      <c r="H92" s="17">
        <f t="shared" ref="H92:H164" si="86">I92+J92+K92</f>
        <v>0</v>
      </c>
      <c r="I92" s="3"/>
      <c r="J92" s="14"/>
      <c r="K92" s="76"/>
      <c r="L92" s="22">
        <f t="shared" si="37"/>
        <v>7</v>
      </c>
      <c r="M92" s="3">
        <v>3</v>
      </c>
      <c r="N92" s="68">
        <v>4</v>
      </c>
      <c r="O92" s="76"/>
      <c r="P92" s="17">
        <f t="shared" si="71"/>
        <v>0</v>
      </c>
      <c r="Q92" s="3"/>
      <c r="R92" s="14"/>
      <c r="S92" s="99"/>
    </row>
    <row r="93" spans="1:19" x14ac:dyDescent="0.4">
      <c r="A93" s="30"/>
      <c r="B93" s="46" t="s">
        <v>173</v>
      </c>
      <c r="C93" s="54">
        <f t="shared" si="85"/>
        <v>2</v>
      </c>
      <c r="D93" s="41">
        <f t="shared" si="67"/>
        <v>0</v>
      </c>
      <c r="E93" s="3"/>
      <c r="F93" s="14"/>
      <c r="G93" s="76"/>
      <c r="H93" s="17">
        <f t="shared" si="86"/>
        <v>0</v>
      </c>
      <c r="I93" s="3"/>
      <c r="J93" s="14"/>
      <c r="K93" s="76"/>
      <c r="L93" s="22">
        <f t="shared" ref="L93:L94" si="87">M93+N93+O93</f>
        <v>2</v>
      </c>
      <c r="M93" s="3"/>
      <c r="N93" s="68">
        <v>2</v>
      </c>
      <c r="O93" s="76"/>
      <c r="P93" s="17">
        <f t="shared" si="71"/>
        <v>0</v>
      </c>
      <c r="Q93" s="3"/>
      <c r="R93" s="14"/>
      <c r="S93" s="99"/>
    </row>
    <row r="94" spans="1:19" x14ac:dyDescent="0.4">
      <c r="A94" s="30"/>
      <c r="B94" s="46" t="s">
        <v>174</v>
      </c>
      <c r="C94" s="54">
        <f t="shared" si="85"/>
        <v>1</v>
      </c>
      <c r="D94" s="41">
        <f t="shared" si="67"/>
        <v>0</v>
      </c>
      <c r="E94" s="3"/>
      <c r="F94" s="14"/>
      <c r="G94" s="76"/>
      <c r="H94" s="17">
        <f t="shared" si="86"/>
        <v>0</v>
      </c>
      <c r="I94" s="3"/>
      <c r="J94" s="14"/>
      <c r="K94" s="76"/>
      <c r="L94" s="22">
        <f t="shared" si="87"/>
        <v>1</v>
      </c>
      <c r="M94" s="3">
        <v>1</v>
      </c>
      <c r="N94" s="68"/>
      <c r="O94" s="76"/>
      <c r="P94" s="17">
        <f t="shared" si="71"/>
        <v>0</v>
      </c>
      <c r="Q94" s="3"/>
      <c r="R94" s="14"/>
      <c r="S94" s="99"/>
    </row>
    <row r="95" spans="1:19" x14ac:dyDescent="0.4">
      <c r="A95" s="30"/>
      <c r="B95" s="46" t="s">
        <v>175</v>
      </c>
      <c r="C95" s="54">
        <f t="shared" si="85"/>
        <v>1</v>
      </c>
      <c r="D95" s="41">
        <f t="shared" si="67"/>
        <v>0</v>
      </c>
      <c r="E95" s="3"/>
      <c r="F95" s="14"/>
      <c r="G95" s="76"/>
      <c r="H95" s="17">
        <f t="shared" si="86"/>
        <v>0</v>
      </c>
      <c r="I95" s="3"/>
      <c r="J95" s="14"/>
      <c r="K95" s="76"/>
      <c r="L95" s="22">
        <f t="shared" si="37"/>
        <v>1</v>
      </c>
      <c r="M95" s="3"/>
      <c r="N95" s="68">
        <v>1</v>
      </c>
      <c r="O95" s="76"/>
      <c r="P95" s="17">
        <f t="shared" si="71"/>
        <v>0</v>
      </c>
      <c r="Q95" s="3"/>
      <c r="R95" s="14"/>
      <c r="S95" s="99"/>
    </row>
    <row r="96" spans="1:19" ht="19.5" thickBot="1" x14ac:dyDescent="0.45">
      <c r="A96" s="30"/>
      <c r="B96" s="47" t="s">
        <v>37</v>
      </c>
      <c r="C96" s="55">
        <f t="shared" si="85"/>
        <v>1</v>
      </c>
      <c r="D96" s="42">
        <f t="shared" si="67"/>
        <v>0</v>
      </c>
      <c r="E96" s="24"/>
      <c r="F96" s="25"/>
      <c r="G96" s="77"/>
      <c r="H96" s="23">
        <f t="shared" si="86"/>
        <v>0</v>
      </c>
      <c r="I96" s="24"/>
      <c r="J96" s="25"/>
      <c r="K96" s="77"/>
      <c r="L96" s="26">
        <f t="shared" si="37"/>
        <v>1</v>
      </c>
      <c r="M96" s="24"/>
      <c r="N96" s="69">
        <v>1</v>
      </c>
      <c r="O96" s="77"/>
      <c r="P96" s="23">
        <f t="shared" si="71"/>
        <v>0</v>
      </c>
      <c r="Q96" s="24"/>
      <c r="R96" s="25"/>
      <c r="S96" s="95"/>
    </row>
    <row r="97" spans="1:19" ht="20.25" thickTop="1" thickBot="1" x14ac:dyDescent="0.45">
      <c r="A97" s="104" t="s">
        <v>38</v>
      </c>
      <c r="B97" s="105"/>
      <c r="C97" s="52">
        <f t="shared" si="85"/>
        <v>110</v>
      </c>
      <c r="D97" s="39">
        <f t="shared" si="67"/>
        <v>3</v>
      </c>
      <c r="E97" s="9">
        <f>SUM(E98:E116)</f>
        <v>3</v>
      </c>
      <c r="F97" s="12">
        <f>SUM(F98:F116)</f>
        <v>0</v>
      </c>
      <c r="G97" s="74">
        <f>SUM(G98:G116)</f>
        <v>0</v>
      </c>
      <c r="H97" s="15">
        <f t="shared" si="86"/>
        <v>17</v>
      </c>
      <c r="I97" s="9">
        <f>SUM(I98:I116)</f>
        <v>7</v>
      </c>
      <c r="J97" s="12">
        <f>SUM(J98:J116)</f>
        <v>10</v>
      </c>
      <c r="K97" s="74">
        <f>SUM(K98:K116)</f>
        <v>0</v>
      </c>
      <c r="L97" s="20">
        <f t="shared" si="37"/>
        <v>90</v>
      </c>
      <c r="M97" s="9">
        <f>SUM(M98:M116)</f>
        <v>29</v>
      </c>
      <c r="N97" s="66">
        <f>SUM(N98:N116)</f>
        <v>61</v>
      </c>
      <c r="O97" s="74">
        <f>SUM(O98:O116)</f>
        <v>0</v>
      </c>
      <c r="P97" s="15">
        <f t="shared" si="71"/>
        <v>0</v>
      </c>
      <c r="Q97" s="9">
        <f>SUM(Q98:Q116)</f>
        <v>0</v>
      </c>
      <c r="R97" s="12">
        <f>SUM(R98:R116)</f>
        <v>0</v>
      </c>
      <c r="S97" s="97">
        <f>SUM(S98:S116)</f>
        <v>0</v>
      </c>
    </row>
    <row r="98" spans="1:19" ht="19.5" thickTop="1" x14ac:dyDescent="0.4">
      <c r="A98" s="30"/>
      <c r="B98" s="27" t="s">
        <v>176</v>
      </c>
      <c r="C98" s="53">
        <f t="shared" si="85"/>
        <v>1</v>
      </c>
      <c r="D98" s="40">
        <f t="shared" si="67"/>
        <v>0</v>
      </c>
      <c r="E98" s="4"/>
      <c r="F98" s="13"/>
      <c r="G98" s="75"/>
      <c r="H98" s="16">
        <f t="shared" si="86"/>
        <v>0</v>
      </c>
      <c r="I98" s="4"/>
      <c r="J98" s="13"/>
      <c r="K98" s="75"/>
      <c r="L98" s="21">
        <f t="shared" si="37"/>
        <v>1</v>
      </c>
      <c r="M98" s="4">
        <v>1</v>
      </c>
      <c r="N98" s="67"/>
      <c r="O98" s="75"/>
      <c r="P98" s="16">
        <f t="shared" si="71"/>
        <v>0</v>
      </c>
      <c r="Q98" s="4"/>
      <c r="R98" s="13"/>
      <c r="S98" s="98"/>
    </row>
    <row r="99" spans="1:19" x14ac:dyDescent="0.4">
      <c r="A99" s="30"/>
      <c r="B99" s="28" t="s">
        <v>39</v>
      </c>
      <c r="C99" s="54">
        <f t="shared" si="85"/>
        <v>1</v>
      </c>
      <c r="D99" s="41">
        <f t="shared" si="67"/>
        <v>0</v>
      </c>
      <c r="E99" s="3"/>
      <c r="F99" s="14"/>
      <c r="G99" s="76"/>
      <c r="H99" s="17">
        <f t="shared" si="86"/>
        <v>0</v>
      </c>
      <c r="I99" s="3"/>
      <c r="J99" s="14"/>
      <c r="K99" s="76"/>
      <c r="L99" s="22">
        <f t="shared" ref="L99" si="88">M99+N99+O99</f>
        <v>1</v>
      </c>
      <c r="M99" s="3"/>
      <c r="N99" s="68">
        <v>1</v>
      </c>
      <c r="O99" s="76"/>
      <c r="P99" s="17">
        <f t="shared" si="71"/>
        <v>0</v>
      </c>
      <c r="Q99" s="3"/>
      <c r="R99" s="14"/>
      <c r="S99" s="99"/>
    </row>
    <row r="100" spans="1:19" x14ac:dyDescent="0.4">
      <c r="A100" s="30"/>
      <c r="B100" s="28" t="s">
        <v>135</v>
      </c>
      <c r="C100" s="54">
        <f t="shared" si="85"/>
        <v>11</v>
      </c>
      <c r="D100" s="41">
        <f t="shared" si="67"/>
        <v>0</v>
      </c>
      <c r="E100" s="3"/>
      <c r="F100" s="14"/>
      <c r="G100" s="76"/>
      <c r="H100" s="17">
        <f t="shared" si="86"/>
        <v>1</v>
      </c>
      <c r="I100" s="3">
        <v>1</v>
      </c>
      <c r="J100" s="14"/>
      <c r="K100" s="76"/>
      <c r="L100" s="22">
        <f t="shared" si="37"/>
        <v>10</v>
      </c>
      <c r="M100" s="3">
        <v>5</v>
      </c>
      <c r="N100" s="68">
        <v>5</v>
      </c>
      <c r="O100" s="76"/>
      <c r="P100" s="17">
        <f t="shared" si="71"/>
        <v>0</v>
      </c>
      <c r="Q100" s="3"/>
      <c r="R100" s="14"/>
      <c r="S100" s="99"/>
    </row>
    <row r="101" spans="1:19" x14ac:dyDescent="0.4">
      <c r="A101" s="30"/>
      <c r="B101" s="28" t="s">
        <v>246</v>
      </c>
      <c r="C101" s="54">
        <f t="shared" ref="C101" si="89">D101+H101+L101+P101</f>
        <v>1</v>
      </c>
      <c r="D101" s="41">
        <f t="shared" si="67"/>
        <v>0</v>
      </c>
      <c r="E101" s="3"/>
      <c r="F101" s="14"/>
      <c r="G101" s="76"/>
      <c r="H101" s="17">
        <f t="shared" ref="H101" si="90">I101+J101+K101</f>
        <v>1</v>
      </c>
      <c r="I101" s="3"/>
      <c r="J101" s="14">
        <v>1</v>
      </c>
      <c r="K101" s="76"/>
      <c r="L101" s="22">
        <f t="shared" ref="L101" si="91">M101+N101+O101</f>
        <v>0</v>
      </c>
      <c r="M101" s="3"/>
      <c r="N101" s="68"/>
      <c r="O101" s="76"/>
      <c r="P101" s="17">
        <f t="shared" si="71"/>
        <v>0</v>
      </c>
      <c r="Q101" s="3"/>
      <c r="R101" s="14"/>
      <c r="S101" s="99"/>
    </row>
    <row r="102" spans="1:19" x14ac:dyDescent="0.4">
      <c r="A102" s="30"/>
      <c r="B102" s="28" t="s">
        <v>136</v>
      </c>
      <c r="C102" s="54">
        <f t="shared" si="85"/>
        <v>4</v>
      </c>
      <c r="D102" s="41">
        <f t="shared" si="67"/>
        <v>0</v>
      </c>
      <c r="E102" s="3"/>
      <c r="F102" s="14"/>
      <c r="G102" s="76"/>
      <c r="H102" s="17">
        <f t="shared" si="86"/>
        <v>0</v>
      </c>
      <c r="I102" s="3"/>
      <c r="J102" s="14"/>
      <c r="K102" s="76"/>
      <c r="L102" s="22">
        <f t="shared" si="37"/>
        <v>4</v>
      </c>
      <c r="M102" s="3">
        <v>3</v>
      </c>
      <c r="N102" s="68">
        <v>1</v>
      </c>
      <c r="O102" s="76"/>
      <c r="P102" s="17">
        <f t="shared" si="71"/>
        <v>0</v>
      </c>
      <c r="Q102" s="3"/>
      <c r="R102" s="14"/>
      <c r="S102" s="99"/>
    </row>
    <row r="103" spans="1:19" x14ac:dyDescent="0.4">
      <c r="A103" s="30"/>
      <c r="B103" s="28" t="s">
        <v>137</v>
      </c>
      <c r="C103" s="54">
        <f t="shared" si="85"/>
        <v>1</v>
      </c>
      <c r="D103" s="41">
        <f t="shared" si="67"/>
        <v>0</v>
      </c>
      <c r="E103" s="3"/>
      <c r="F103" s="14"/>
      <c r="G103" s="76"/>
      <c r="H103" s="17">
        <f t="shared" si="86"/>
        <v>0</v>
      </c>
      <c r="I103" s="3"/>
      <c r="J103" s="14"/>
      <c r="K103" s="76"/>
      <c r="L103" s="22">
        <f t="shared" si="37"/>
        <v>1</v>
      </c>
      <c r="M103" s="3">
        <v>1</v>
      </c>
      <c r="N103" s="68"/>
      <c r="O103" s="76"/>
      <c r="P103" s="17">
        <f t="shared" si="71"/>
        <v>0</v>
      </c>
      <c r="Q103" s="3"/>
      <c r="R103" s="14"/>
      <c r="S103" s="99"/>
    </row>
    <row r="104" spans="1:19" x14ac:dyDescent="0.4">
      <c r="A104" s="30"/>
      <c r="B104" s="28" t="s">
        <v>177</v>
      </c>
      <c r="C104" s="54">
        <f t="shared" si="85"/>
        <v>3</v>
      </c>
      <c r="D104" s="41">
        <f t="shared" si="67"/>
        <v>0</v>
      </c>
      <c r="E104" s="3"/>
      <c r="F104" s="14"/>
      <c r="G104" s="76"/>
      <c r="H104" s="17">
        <f t="shared" si="86"/>
        <v>0</v>
      </c>
      <c r="I104" s="3"/>
      <c r="J104" s="14"/>
      <c r="K104" s="76"/>
      <c r="L104" s="22">
        <f t="shared" ref="L104" si="92">M104+N104+O104</f>
        <v>3</v>
      </c>
      <c r="M104" s="3">
        <v>1</v>
      </c>
      <c r="N104" s="68">
        <v>2</v>
      </c>
      <c r="O104" s="76"/>
      <c r="P104" s="17">
        <f t="shared" si="71"/>
        <v>0</v>
      </c>
      <c r="Q104" s="3"/>
      <c r="R104" s="14"/>
      <c r="S104" s="99"/>
    </row>
    <row r="105" spans="1:19" x14ac:dyDescent="0.4">
      <c r="A105" s="30"/>
      <c r="B105" s="28" t="s">
        <v>40</v>
      </c>
      <c r="C105" s="54">
        <f t="shared" si="85"/>
        <v>9</v>
      </c>
      <c r="D105" s="41">
        <f t="shared" si="67"/>
        <v>1</v>
      </c>
      <c r="E105" s="3">
        <v>1</v>
      </c>
      <c r="F105" s="14"/>
      <c r="G105" s="76"/>
      <c r="H105" s="17">
        <f t="shared" si="86"/>
        <v>1</v>
      </c>
      <c r="I105" s="3"/>
      <c r="J105" s="14">
        <v>1</v>
      </c>
      <c r="K105" s="76"/>
      <c r="L105" s="22">
        <f t="shared" si="37"/>
        <v>7</v>
      </c>
      <c r="M105" s="3">
        <v>3</v>
      </c>
      <c r="N105" s="68">
        <v>4</v>
      </c>
      <c r="O105" s="76"/>
      <c r="P105" s="17">
        <f t="shared" si="71"/>
        <v>0</v>
      </c>
      <c r="Q105" s="3"/>
      <c r="R105" s="14"/>
      <c r="S105" s="99"/>
    </row>
    <row r="106" spans="1:19" x14ac:dyDescent="0.4">
      <c r="A106" s="30"/>
      <c r="B106" s="28" t="s">
        <v>41</v>
      </c>
      <c r="C106" s="54">
        <f t="shared" si="85"/>
        <v>4</v>
      </c>
      <c r="D106" s="41">
        <f t="shared" si="67"/>
        <v>0</v>
      </c>
      <c r="E106" s="3"/>
      <c r="F106" s="14"/>
      <c r="G106" s="76"/>
      <c r="H106" s="17">
        <f t="shared" si="86"/>
        <v>1</v>
      </c>
      <c r="I106" s="3">
        <v>1</v>
      </c>
      <c r="J106" s="14"/>
      <c r="K106" s="76"/>
      <c r="L106" s="22">
        <f t="shared" si="37"/>
        <v>3</v>
      </c>
      <c r="M106" s="3">
        <v>1</v>
      </c>
      <c r="N106" s="68">
        <v>2</v>
      </c>
      <c r="O106" s="76"/>
      <c r="P106" s="17">
        <f t="shared" si="71"/>
        <v>0</v>
      </c>
      <c r="Q106" s="3"/>
      <c r="R106" s="14"/>
      <c r="S106" s="99"/>
    </row>
    <row r="107" spans="1:19" x14ac:dyDescent="0.4">
      <c r="A107" s="30"/>
      <c r="B107" s="28" t="s">
        <v>42</v>
      </c>
      <c r="C107" s="54">
        <f t="shared" si="85"/>
        <v>40</v>
      </c>
      <c r="D107" s="41">
        <f t="shared" si="67"/>
        <v>1</v>
      </c>
      <c r="E107" s="3">
        <v>1</v>
      </c>
      <c r="F107" s="14"/>
      <c r="G107" s="76"/>
      <c r="H107" s="17">
        <f t="shared" si="86"/>
        <v>7</v>
      </c>
      <c r="I107" s="3">
        <v>4</v>
      </c>
      <c r="J107" s="14">
        <v>3</v>
      </c>
      <c r="K107" s="76"/>
      <c r="L107" s="22">
        <f t="shared" si="37"/>
        <v>32</v>
      </c>
      <c r="M107" s="3">
        <v>5</v>
      </c>
      <c r="N107" s="68">
        <v>27</v>
      </c>
      <c r="O107" s="76"/>
      <c r="P107" s="17">
        <f t="shared" si="71"/>
        <v>0</v>
      </c>
      <c r="Q107" s="3"/>
      <c r="R107" s="14"/>
      <c r="S107" s="99"/>
    </row>
    <row r="108" spans="1:19" x14ac:dyDescent="0.4">
      <c r="A108" s="30"/>
      <c r="B108" s="28" t="s">
        <v>247</v>
      </c>
      <c r="C108" s="54">
        <f t="shared" ref="C108" si="93">D108+H108+L108+P108</f>
        <v>2</v>
      </c>
      <c r="D108" s="41">
        <f t="shared" si="67"/>
        <v>0</v>
      </c>
      <c r="E108" s="3"/>
      <c r="F108" s="14"/>
      <c r="G108" s="76"/>
      <c r="H108" s="17">
        <f t="shared" ref="H108" si="94">I108+J108+K108</f>
        <v>1</v>
      </c>
      <c r="I108" s="3"/>
      <c r="J108" s="14">
        <v>1</v>
      </c>
      <c r="K108" s="76"/>
      <c r="L108" s="22">
        <f t="shared" ref="L108" si="95">M108+N108+O108</f>
        <v>1</v>
      </c>
      <c r="M108" s="3"/>
      <c r="N108" s="68">
        <v>1</v>
      </c>
      <c r="O108" s="76"/>
      <c r="P108" s="17">
        <f t="shared" si="71"/>
        <v>0</v>
      </c>
      <c r="Q108" s="3"/>
      <c r="R108" s="14"/>
      <c r="S108" s="99"/>
    </row>
    <row r="109" spans="1:19" x14ac:dyDescent="0.4">
      <c r="A109" s="30"/>
      <c r="B109" s="28" t="s">
        <v>248</v>
      </c>
      <c r="C109" s="54">
        <f t="shared" si="85"/>
        <v>1</v>
      </c>
      <c r="D109" s="41">
        <f t="shared" si="67"/>
        <v>0</v>
      </c>
      <c r="E109" s="3"/>
      <c r="F109" s="14"/>
      <c r="G109" s="76"/>
      <c r="H109" s="17">
        <f t="shared" si="86"/>
        <v>0</v>
      </c>
      <c r="I109" s="3"/>
      <c r="J109" s="14"/>
      <c r="K109" s="76"/>
      <c r="L109" s="22">
        <f t="shared" si="37"/>
        <v>1</v>
      </c>
      <c r="M109" s="3"/>
      <c r="N109" s="68">
        <v>1</v>
      </c>
      <c r="O109" s="76"/>
      <c r="P109" s="17">
        <f t="shared" si="71"/>
        <v>0</v>
      </c>
      <c r="Q109" s="3"/>
      <c r="R109" s="14"/>
      <c r="S109" s="99"/>
    </row>
    <row r="110" spans="1:19" x14ac:dyDescent="0.4">
      <c r="A110" s="30"/>
      <c r="B110" s="28" t="s">
        <v>43</v>
      </c>
      <c r="C110" s="54">
        <f>D110+H110+L110+P110</f>
        <v>3</v>
      </c>
      <c r="D110" s="41">
        <f t="shared" si="67"/>
        <v>0</v>
      </c>
      <c r="E110" s="3"/>
      <c r="F110" s="14"/>
      <c r="G110" s="76"/>
      <c r="H110" s="17">
        <f>I110+J110+K110</f>
        <v>0</v>
      </c>
      <c r="I110" s="3"/>
      <c r="J110" s="14"/>
      <c r="K110" s="76"/>
      <c r="L110" s="22">
        <f>M110+N110+O110</f>
        <v>3</v>
      </c>
      <c r="M110" s="3">
        <v>1</v>
      </c>
      <c r="N110" s="68">
        <v>2</v>
      </c>
      <c r="O110" s="76"/>
      <c r="P110" s="17">
        <f>Q110+R110+S110</f>
        <v>0</v>
      </c>
      <c r="Q110" s="3"/>
      <c r="R110" s="14"/>
      <c r="S110" s="99"/>
    </row>
    <row r="111" spans="1:19" x14ac:dyDescent="0.4">
      <c r="A111" s="30"/>
      <c r="B111" s="28" t="s">
        <v>44</v>
      </c>
      <c r="C111" s="54">
        <f t="shared" si="85"/>
        <v>17</v>
      </c>
      <c r="D111" s="41">
        <f t="shared" si="67"/>
        <v>0</v>
      </c>
      <c r="E111" s="3"/>
      <c r="F111" s="14"/>
      <c r="G111" s="76"/>
      <c r="H111" s="17">
        <f t="shared" si="86"/>
        <v>0</v>
      </c>
      <c r="I111" s="3"/>
      <c r="J111" s="14"/>
      <c r="K111" s="76"/>
      <c r="L111" s="22">
        <f t="shared" ref="L111" si="96">M111+N111+O111</f>
        <v>17</v>
      </c>
      <c r="M111" s="3">
        <v>6</v>
      </c>
      <c r="N111" s="68">
        <v>11</v>
      </c>
      <c r="O111" s="76"/>
      <c r="P111" s="17">
        <f t="shared" si="71"/>
        <v>0</v>
      </c>
      <c r="Q111" s="3"/>
      <c r="R111" s="14"/>
      <c r="S111" s="99"/>
    </row>
    <row r="112" spans="1:19" x14ac:dyDescent="0.4">
      <c r="A112" s="30"/>
      <c r="B112" s="28" t="s">
        <v>178</v>
      </c>
      <c r="C112" s="54">
        <f t="shared" si="85"/>
        <v>1</v>
      </c>
      <c r="D112" s="41">
        <f t="shared" si="67"/>
        <v>0</v>
      </c>
      <c r="E112" s="3"/>
      <c r="F112" s="14"/>
      <c r="G112" s="76"/>
      <c r="H112" s="17">
        <f t="shared" si="86"/>
        <v>0</v>
      </c>
      <c r="I112" s="3"/>
      <c r="J112" s="14"/>
      <c r="K112" s="76"/>
      <c r="L112" s="22">
        <f t="shared" si="37"/>
        <v>1</v>
      </c>
      <c r="M112" s="3">
        <v>1</v>
      </c>
      <c r="N112" s="68"/>
      <c r="O112" s="76"/>
      <c r="P112" s="17">
        <f t="shared" si="71"/>
        <v>0</v>
      </c>
      <c r="Q112" s="3"/>
      <c r="R112" s="14"/>
      <c r="S112" s="99"/>
    </row>
    <row r="113" spans="1:19" x14ac:dyDescent="0.4">
      <c r="A113" s="30"/>
      <c r="B113" s="28" t="s">
        <v>45</v>
      </c>
      <c r="C113" s="54">
        <f t="shared" si="85"/>
        <v>5</v>
      </c>
      <c r="D113" s="41">
        <f t="shared" si="67"/>
        <v>0</v>
      </c>
      <c r="E113" s="3"/>
      <c r="F113" s="14"/>
      <c r="G113" s="76"/>
      <c r="H113" s="17">
        <f t="shared" si="86"/>
        <v>3</v>
      </c>
      <c r="I113" s="3"/>
      <c r="J113" s="14">
        <v>3</v>
      </c>
      <c r="K113" s="76"/>
      <c r="L113" s="22">
        <f t="shared" ref="L113" si="97">M113+N113+O113</f>
        <v>2</v>
      </c>
      <c r="M113" s="3"/>
      <c r="N113" s="68">
        <v>2</v>
      </c>
      <c r="O113" s="76"/>
      <c r="P113" s="17">
        <f t="shared" si="71"/>
        <v>0</v>
      </c>
      <c r="Q113" s="3"/>
      <c r="R113" s="14"/>
      <c r="S113" s="99"/>
    </row>
    <row r="114" spans="1:19" x14ac:dyDescent="0.4">
      <c r="A114" s="30"/>
      <c r="B114" s="28" t="s">
        <v>46</v>
      </c>
      <c r="C114" s="54">
        <f t="shared" si="85"/>
        <v>4</v>
      </c>
      <c r="D114" s="41">
        <f t="shared" si="67"/>
        <v>1</v>
      </c>
      <c r="E114" s="3">
        <v>1</v>
      </c>
      <c r="F114" s="14"/>
      <c r="G114" s="76"/>
      <c r="H114" s="17">
        <f t="shared" si="86"/>
        <v>1</v>
      </c>
      <c r="I114" s="3">
        <v>1</v>
      </c>
      <c r="J114" s="14"/>
      <c r="K114" s="76"/>
      <c r="L114" s="22">
        <f t="shared" si="37"/>
        <v>2</v>
      </c>
      <c r="M114" s="3">
        <v>1</v>
      </c>
      <c r="N114" s="68">
        <v>1</v>
      </c>
      <c r="O114" s="76"/>
      <c r="P114" s="17">
        <f t="shared" si="71"/>
        <v>0</v>
      </c>
      <c r="Q114" s="3"/>
      <c r="R114" s="14"/>
      <c r="S114" s="99"/>
    </row>
    <row r="115" spans="1:19" x14ac:dyDescent="0.4">
      <c r="A115" s="30"/>
      <c r="B115" s="28" t="s">
        <v>249</v>
      </c>
      <c r="C115" s="54">
        <f t="shared" ref="C115" si="98">D115+H115+L115+P115</f>
        <v>1</v>
      </c>
      <c r="D115" s="41">
        <f t="shared" si="67"/>
        <v>0</v>
      </c>
      <c r="E115" s="3"/>
      <c r="F115" s="14"/>
      <c r="G115" s="76"/>
      <c r="H115" s="17">
        <f t="shared" ref="H115" si="99">I115+J115+K115</f>
        <v>0</v>
      </c>
      <c r="I115" s="3"/>
      <c r="J115" s="14"/>
      <c r="K115" s="76"/>
      <c r="L115" s="22">
        <f t="shared" ref="L115" si="100">M115+N115+O115</f>
        <v>1</v>
      </c>
      <c r="M115" s="3"/>
      <c r="N115" s="68">
        <v>1</v>
      </c>
      <c r="O115" s="76"/>
      <c r="P115" s="17">
        <f t="shared" si="71"/>
        <v>0</v>
      </c>
      <c r="Q115" s="3"/>
      <c r="R115" s="14"/>
      <c r="S115" s="99"/>
    </row>
    <row r="116" spans="1:19" ht="19.5" thickBot="1" x14ac:dyDescent="0.45">
      <c r="A116" s="30"/>
      <c r="B116" s="29" t="s">
        <v>250</v>
      </c>
      <c r="C116" s="55">
        <f t="shared" si="85"/>
        <v>1</v>
      </c>
      <c r="D116" s="42">
        <f t="shared" si="67"/>
        <v>0</v>
      </c>
      <c r="E116" s="24"/>
      <c r="F116" s="25"/>
      <c r="G116" s="77"/>
      <c r="H116" s="23">
        <f t="shared" si="86"/>
        <v>1</v>
      </c>
      <c r="I116" s="24"/>
      <c r="J116" s="25">
        <v>1</v>
      </c>
      <c r="K116" s="77"/>
      <c r="L116" s="26">
        <f t="shared" si="37"/>
        <v>0</v>
      </c>
      <c r="M116" s="24"/>
      <c r="N116" s="69"/>
      <c r="O116" s="77"/>
      <c r="P116" s="23">
        <f t="shared" si="71"/>
        <v>0</v>
      </c>
      <c r="Q116" s="24"/>
      <c r="R116" s="25"/>
      <c r="S116" s="95"/>
    </row>
    <row r="117" spans="1:19" ht="20.25" thickTop="1" thickBot="1" x14ac:dyDescent="0.45">
      <c r="A117" s="104" t="s">
        <v>120</v>
      </c>
      <c r="B117" s="105"/>
      <c r="C117" s="52">
        <f t="shared" si="85"/>
        <v>165</v>
      </c>
      <c r="D117" s="39">
        <f t="shared" si="67"/>
        <v>2</v>
      </c>
      <c r="E117" s="9">
        <f>SUM(E118:E146)</f>
        <v>1</v>
      </c>
      <c r="F117" s="12">
        <f>SUM(F118:F146)</f>
        <v>1</v>
      </c>
      <c r="G117" s="74">
        <f>SUM(G118:G146)</f>
        <v>0</v>
      </c>
      <c r="H117" s="15">
        <f t="shared" si="86"/>
        <v>7</v>
      </c>
      <c r="I117" s="9">
        <f>SUM(I118:I146)</f>
        <v>1</v>
      </c>
      <c r="J117" s="12">
        <f>SUM(J118:J146)</f>
        <v>6</v>
      </c>
      <c r="K117" s="74">
        <f>SUM(K118:K146)</f>
        <v>0</v>
      </c>
      <c r="L117" s="20">
        <f t="shared" si="37"/>
        <v>156</v>
      </c>
      <c r="M117" s="9">
        <f>SUM(M118:M146)</f>
        <v>85</v>
      </c>
      <c r="N117" s="66">
        <f>SUM(N118:N146)</f>
        <v>71</v>
      </c>
      <c r="O117" s="74">
        <f>SUM(O118:O146)</f>
        <v>0</v>
      </c>
      <c r="P117" s="15">
        <f t="shared" si="71"/>
        <v>0</v>
      </c>
      <c r="Q117" s="9">
        <f>SUM(Q118:Q146)</f>
        <v>0</v>
      </c>
      <c r="R117" s="12">
        <f>SUM(R118:R146)</f>
        <v>0</v>
      </c>
      <c r="S117" s="97">
        <f>SUM(S118:S146)</f>
        <v>0</v>
      </c>
    </row>
    <row r="118" spans="1:19" ht="19.5" thickTop="1" x14ac:dyDescent="0.4">
      <c r="A118" s="30"/>
      <c r="B118" s="27" t="s">
        <v>229</v>
      </c>
      <c r="C118" s="53">
        <f t="shared" si="85"/>
        <v>1</v>
      </c>
      <c r="D118" s="40">
        <f t="shared" si="67"/>
        <v>0</v>
      </c>
      <c r="E118" s="4"/>
      <c r="F118" s="13"/>
      <c r="G118" s="75"/>
      <c r="H118" s="16">
        <f t="shared" si="86"/>
        <v>0</v>
      </c>
      <c r="I118" s="4"/>
      <c r="J118" s="13"/>
      <c r="K118" s="75"/>
      <c r="L118" s="21">
        <f t="shared" si="37"/>
        <v>1</v>
      </c>
      <c r="M118" s="4">
        <v>1</v>
      </c>
      <c r="N118" s="67"/>
      <c r="O118" s="75"/>
      <c r="P118" s="16">
        <f t="shared" si="71"/>
        <v>0</v>
      </c>
      <c r="Q118" s="4"/>
      <c r="R118" s="13"/>
      <c r="S118" s="98"/>
    </row>
    <row r="119" spans="1:19" x14ac:dyDescent="0.4">
      <c r="A119" s="30"/>
      <c r="B119" s="28" t="s">
        <v>138</v>
      </c>
      <c r="C119" s="54">
        <f t="shared" ref="C119" si="101">D119+H119+L119+P119</f>
        <v>1</v>
      </c>
      <c r="D119" s="41">
        <f t="shared" si="67"/>
        <v>0</v>
      </c>
      <c r="E119" s="3"/>
      <c r="F119" s="14"/>
      <c r="G119" s="76"/>
      <c r="H119" s="17">
        <f t="shared" ref="H119" si="102">I119+J119+K119</f>
        <v>0</v>
      </c>
      <c r="I119" s="3"/>
      <c r="J119" s="14"/>
      <c r="K119" s="76"/>
      <c r="L119" s="22">
        <f t="shared" ref="L119" si="103">M119+N119+O119</f>
        <v>1</v>
      </c>
      <c r="M119" s="3">
        <v>1</v>
      </c>
      <c r="N119" s="68"/>
      <c r="O119" s="76"/>
      <c r="P119" s="17">
        <f t="shared" si="71"/>
        <v>0</v>
      </c>
      <c r="Q119" s="3"/>
      <c r="R119" s="14"/>
      <c r="S119" s="99"/>
    </row>
    <row r="120" spans="1:19" x14ac:dyDescent="0.4">
      <c r="A120" s="30"/>
      <c r="B120" s="28" t="s">
        <v>47</v>
      </c>
      <c r="C120" s="54">
        <f t="shared" si="85"/>
        <v>18</v>
      </c>
      <c r="D120" s="41">
        <f t="shared" si="67"/>
        <v>0</v>
      </c>
      <c r="E120" s="3"/>
      <c r="F120" s="14"/>
      <c r="G120" s="76"/>
      <c r="H120" s="17">
        <f t="shared" si="86"/>
        <v>0</v>
      </c>
      <c r="I120" s="3"/>
      <c r="J120" s="14"/>
      <c r="K120" s="76"/>
      <c r="L120" s="22">
        <f t="shared" si="37"/>
        <v>18</v>
      </c>
      <c r="M120" s="3">
        <v>12</v>
      </c>
      <c r="N120" s="68">
        <v>6</v>
      </c>
      <c r="O120" s="76"/>
      <c r="P120" s="17">
        <f t="shared" si="71"/>
        <v>0</v>
      </c>
      <c r="Q120" s="3"/>
      <c r="R120" s="14"/>
      <c r="S120" s="99"/>
    </row>
    <row r="121" spans="1:19" x14ac:dyDescent="0.4">
      <c r="A121" s="30"/>
      <c r="B121" s="28" t="s">
        <v>139</v>
      </c>
      <c r="C121" s="54">
        <f t="shared" ref="C121" si="104">D121+H121+L121+P121</f>
        <v>1</v>
      </c>
      <c r="D121" s="41">
        <f t="shared" si="67"/>
        <v>0</v>
      </c>
      <c r="E121" s="3"/>
      <c r="F121" s="14"/>
      <c r="G121" s="76"/>
      <c r="H121" s="17">
        <f t="shared" ref="H121" si="105">I121+J121+K121</f>
        <v>0</v>
      </c>
      <c r="I121" s="3"/>
      <c r="J121" s="14"/>
      <c r="K121" s="76"/>
      <c r="L121" s="22">
        <f t="shared" si="37"/>
        <v>1</v>
      </c>
      <c r="M121" s="3">
        <v>1</v>
      </c>
      <c r="N121" s="68"/>
      <c r="O121" s="76"/>
      <c r="P121" s="17">
        <f t="shared" ref="P121" si="106">Q121+R121+S121</f>
        <v>0</v>
      </c>
      <c r="Q121" s="3"/>
      <c r="R121" s="14"/>
      <c r="S121" s="99"/>
    </row>
    <row r="122" spans="1:19" x14ac:dyDescent="0.4">
      <c r="A122" s="30"/>
      <c r="B122" s="28" t="s">
        <v>268</v>
      </c>
      <c r="C122" s="54">
        <f t="shared" si="85"/>
        <v>1</v>
      </c>
      <c r="D122" s="41">
        <f t="shared" si="67"/>
        <v>0</v>
      </c>
      <c r="E122" s="3"/>
      <c r="F122" s="14"/>
      <c r="G122" s="76"/>
      <c r="H122" s="17">
        <f t="shared" si="86"/>
        <v>0</v>
      </c>
      <c r="I122" s="3"/>
      <c r="J122" s="14"/>
      <c r="K122" s="76"/>
      <c r="L122" s="22">
        <f t="shared" ref="L122" si="107">M122+N122+O122</f>
        <v>1</v>
      </c>
      <c r="M122" s="3"/>
      <c r="N122" s="68">
        <v>1</v>
      </c>
      <c r="O122" s="76"/>
      <c r="P122" s="17">
        <f t="shared" si="71"/>
        <v>0</v>
      </c>
      <c r="Q122" s="3"/>
      <c r="R122" s="14"/>
      <c r="S122" s="99"/>
    </row>
    <row r="123" spans="1:19" x14ac:dyDescent="0.4">
      <c r="A123" s="30"/>
      <c r="B123" s="28" t="s">
        <v>179</v>
      </c>
      <c r="C123" s="54">
        <f t="shared" si="85"/>
        <v>6</v>
      </c>
      <c r="D123" s="41">
        <f t="shared" si="67"/>
        <v>0</v>
      </c>
      <c r="E123" s="3"/>
      <c r="F123" s="14"/>
      <c r="G123" s="76"/>
      <c r="H123" s="17">
        <f t="shared" si="86"/>
        <v>0</v>
      </c>
      <c r="I123" s="3"/>
      <c r="J123" s="14"/>
      <c r="K123" s="76"/>
      <c r="L123" s="22">
        <f t="shared" si="37"/>
        <v>6</v>
      </c>
      <c r="M123" s="3">
        <v>5</v>
      </c>
      <c r="N123" s="68">
        <v>1</v>
      </c>
      <c r="O123" s="76"/>
      <c r="P123" s="17">
        <f t="shared" si="71"/>
        <v>0</v>
      </c>
      <c r="Q123" s="3"/>
      <c r="R123" s="14"/>
      <c r="S123" s="99"/>
    </row>
    <row r="124" spans="1:19" x14ac:dyDescent="0.4">
      <c r="A124" s="30"/>
      <c r="B124" s="28" t="s">
        <v>48</v>
      </c>
      <c r="C124" s="54">
        <f t="shared" si="85"/>
        <v>8</v>
      </c>
      <c r="D124" s="41">
        <f t="shared" si="67"/>
        <v>0</v>
      </c>
      <c r="E124" s="3"/>
      <c r="F124" s="14"/>
      <c r="G124" s="76"/>
      <c r="H124" s="17">
        <f t="shared" si="86"/>
        <v>1</v>
      </c>
      <c r="I124" s="3"/>
      <c r="J124" s="14">
        <v>1</v>
      </c>
      <c r="K124" s="76"/>
      <c r="L124" s="22">
        <f t="shared" ref="L124:L125" si="108">M124+N124+O124</f>
        <v>7</v>
      </c>
      <c r="M124" s="3">
        <v>3</v>
      </c>
      <c r="N124" s="68">
        <v>4</v>
      </c>
      <c r="O124" s="76"/>
      <c r="P124" s="17">
        <f t="shared" si="71"/>
        <v>0</v>
      </c>
      <c r="Q124" s="3"/>
      <c r="R124" s="14"/>
      <c r="S124" s="99"/>
    </row>
    <row r="125" spans="1:19" x14ac:dyDescent="0.4">
      <c r="A125" s="30"/>
      <c r="B125" s="28" t="s">
        <v>251</v>
      </c>
      <c r="C125" s="54">
        <f t="shared" ref="C125" si="109">D125+H125+L125+P125</f>
        <v>1</v>
      </c>
      <c r="D125" s="41">
        <f t="shared" si="67"/>
        <v>0</v>
      </c>
      <c r="E125" s="3"/>
      <c r="F125" s="14"/>
      <c r="G125" s="76"/>
      <c r="H125" s="17">
        <f t="shared" ref="H125" si="110">I125+J125+K125</f>
        <v>0</v>
      </c>
      <c r="I125" s="3"/>
      <c r="J125" s="14"/>
      <c r="K125" s="76"/>
      <c r="L125" s="22">
        <f t="shared" si="108"/>
        <v>1</v>
      </c>
      <c r="M125" s="3"/>
      <c r="N125" s="68">
        <v>1</v>
      </c>
      <c r="O125" s="76"/>
      <c r="P125" s="17">
        <f t="shared" si="71"/>
        <v>0</v>
      </c>
      <c r="Q125" s="3"/>
      <c r="R125" s="14"/>
      <c r="S125" s="99"/>
    </row>
    <row r="126" spans="1:19" x14ac:dyDescent="0.4">
      <c r="A126" s="30"/>
      <c r="B126" s="28" t="s">
        <v>281</v>
      </c>
      <c r="C126" s="54">
        <f t="shared" ref="C126" si="111">D126+H126+L126+P126</f>
        <v>1</v>
      </c>
      <c r="D126" s="41">
        <f t="shared" si="67"/>
        <v>0</v>
      </c>
      <c r="E126" s="3"/>
      <c r="F126" s="14"/>
      <c r="G126" s="76"/>
      <c r="H126" s="17">
        <f t="shared" ref="H126" si="112">I126+J126+K126</f>
        <v>0</v>
      </c>
      <c r="I126" s="3"/>
      <c r="J126" s="14"/>
      <c r="K126" s="76"/>
      <c r="L126" s="22">
        <f t="shared" ref="L126" si="113">M126+N126+O126</f>
        <v>1</v>
      </c>
      <c r="M126" s="3">
        <v>1</v>
      </c>
      <c r="N126" s="68"/>
      <c r="O126" s="76"/>
      <c r="P126" s="17">
        <f t="shared" ref="P126" si="114">Q126+R126+S126</f>
        <v>0</v>
      </c>
      <c r="Q126" s="3"/>
      <c r="R126" s="14"/>
      <c r="S126" s="99"/>
    </row>
    <row r="127" spans="1:19" x14ac:dyDescent="0.4">
      <c r="A127" s="30"/>
      <c r="B127" s="28" t="s">
        <v>180</v>
      </c>
      <c r="C127" s="54">
        <f t="shared" si="85"/>
        <v>1</v>
      </c>
      <c r="D127" s="41">
        <f t="shared" si="67"/>
        <v>0</v>
      </c>
      <c r="E127" s="3"/>
      <c r="F127" s="14"/>
      <c r="G127" s="76"/>
      <c r="H127" s="17">
        <f t="shared" si="86"/>
        <v>0</v>
      </c>
      <c r="I127" s="3"/>
      <c r="J127" s="14"/>
      <c r="K127" s="76"/>
      <c r="L127" s="22">
        <f t="shared" si="37"/>
        <v>1</v>
      </c>
      <c r="M127" s="3"/>
      <c r="N127" s="68">
        <v>1</v>
      </c>
      <c r="O127" s="76"/>
      <c r="P127" s="17">
        <f t="shared" si="71"/>
        <v>0</v>
      </c>
      <c r="Q127" s="3"/>
      <c r="R127" s="14"/>
      <c r="S127" s="99"/>
    </row>
    <row r="128" spans="1:19" x14ac:dyDescent="0.4">
      <c r="A128" s="30"/>
      <c r="B128" s="28" t="s">
        <v>49</v>
      </c>
      <c r="C128" s="54">
        <f t="shared" si="85"/>
        <v>2</v>
      </c>
      <c r="D128" s="41">
        <f t="shared" si="67"/>
        <v>0</v>
      </c>
      <c r="E128" s="3"/>
      <c r="F128" s="14"/>
      <c r="G128" s="76"/>
      <c r="H128" s="17">
        <f t="shared" si="86"/>
        <v>0</v>
      </c>
      <c r="I128" s="3"/>
      <c r="J128" s="14"/>
      <c r="K128" s="76"/>
      <c r="L128" s="22">
        <f t="shared" si="37"/>
        <v>2</v>
      </c>
      <c r="M128" s="3">
        <v>1</v>
      </c>
      <c r="N128" s="68">
        <v>1</v>
      </c>
      <c r="O128" s="76"/>
      <c r="P128" s="17">
        <f t="shared" si="71"/>
        <v>0</v>
      </c>
      <c r="Q128" s="3"/>
      <c r="R128" s="14"/>
      <c r="S128" s="99"/>
    </row>
    <row r="129" spans="1:19" x14ac:dyDescent="0.4">
      <c r="A129" s="30"/>
      <c r="B129" s="28" t="s">
        <v>50</v>
      </c>
      <c r="C129" s="54">
        <f t="shared" si="85"/>
        <v>11</v>
      </c>
      <c r="D129" s="41">
        <f t="shared" si="67"/>
        <v>0</v>
      </c>
      <c r="E129" s="3"/>
      <c r="F129" s="14"/>
      <c r="G129" s="76"/>
      <c r="H129" s="17">
        <f t="shared" si="86"/>
        <v>1</v>
      </c>
      <c r="I129" s="3"/>
      <c r="J129" s="14">
        <v>1</v>
      </c>
      <c r="K129" s="76"/>
      <c r="L129" s="22">
        <f t="shared" si="37"/>
        <v>10</v>
      </c>
      <c r="M129" s="3">
        <v>3</v>
      </c>
      <c r="N129" s="68">
        <v>7</v>
      </c>
      <c r="O129" s="76"/>
      <c r="P129" s="17">
        <f t="shared" si="71"/>
        <v>0</v>
      </c>
      <c r="Q129" s="3"/>
      <c r="R129" s="14"/>
      <c r="S129" s="99"/>
    </row>
    <row r="130" spans="1:19" x14ac:dyDescent="0.4">
      <c r="A130" s="30"/>
      <c r="B130" s="28" t="s">
        <v>51</v>
      </c>
      <c r="C130" s="54">
        <f t="shared" si="85"/>
        <v>4</v>
      </c>
      <c r="D130" s="41">
        <f t="shared" si="67"/>
        <v>0</v>
      </c>
      <c r="E130" s="3"/>
      <c r="F130" s="14"/>
      <c r="G130" s="76"/>
      <c r="H130" s="17">
        <f t="shared" si="86"/>
        <v>0</v>
      </c>
      <c r="I130" s="3"/>
      <c r="J130" s="14"/>
      <c r="K130" s="76"/>
      <c r="L130" s="22">
        <f t="shared" si="37"/>
        <v>4</v>
      </c>
      <c r="M130" s="3">
        <v>3</v>
      </c>
      <c r="N130" s="68">
        <v>1</v>
      </c>
      <c r="O130" s="76"/>
      <c r="P130" s="17">
        <f t="shared" si="71"/>
        <v>0</v>
      </c>
      <c r="Q130" s="3"/>
      <c r="R130" s="14"/>
      <c r="S130" s="99"/>
    </row>
    <row r="131" spans="1:19" x14ac:dyDescent="0.4">
      <c r="A131" s="30"/>
      <c r="B131" s="28" t="s">
        <v>52</v>
      </c>
      <c r="C131" s="54">
        <f t="shared" si="85"/>
        <v>44</v>
      </c>
      <c r="D131" s="41">
        <f t="shared" si="67"/>
        <v>0</v>
      </c>
      <c r="E131" s="3"/>
      <c r="F131" s="14"/>
      <c r="G131" s="76"/>
      <c r="H131" s="17">
        <f t="shared" si="86"/>
        <v>0</v>
      </c>
      <c r="I131" s="3"/>
      <c r="J131" s="14"/>
      <c r="K131" s="76"/>
      <c r="L131" s="22">
        <f t="shared" si="37"/>
        <v>44</v>
      </c>
      <c r="M131" s="3">
        <v>24</v>
      </c>
      <c r="N131" s="68">
        <v>20</v>
      </c>
      <c r="O131" s="76"/>
      <c r="P131" s="17">
        <f t="shared" si="71"/>
        <v>0</v>
      </c>
      <c r="Q131" s="3"/>
      <c r="R131" s="14"/>
      <c r="S131" s="99"/>
    </row>
    <row r="132" spans="1:19" x14ac:dyDescent="0.4">
      <c r="A132" s="30"/>
      <c r="B132" s="28" t="s">
        <v>53</v>
      </c>
      <c r="C132" s="54">
        <f t="shared" si="85"/>
        <v>24</v>
      </c>
      <c r="D132" s="41">
        <f t="shared" si="67"/>
        <v>1</v>
      </c>
      <c r="E132" s="3">
        <v>1</v>
      </c>
      <c r="F132" s="14"/>
      <c r="G132" s="76"/>
      <c r="H132" s="17">
        <f t="shared" si="86"/>
        <v>2</v>
      </c>
      <c r="I132" s="3"/>
      <c r="J132" s="14">
        <v>2</v>
      </c>
      <c r="K132" s="76"/>
      <c r="L132" s="22">
        <f t="shared" si="37"/>
        <v>21</v>
      </c>
      <c r="M132" s="3">
        <v>11</v>
      </c>
      <c r="N132" s="68">
        <v>10</v>
      </c>
      <c r="O132" s="76"/>
      <c r="P132" s="17">
        <f t="shared" si="71"/>
        <v>0</v>
      </c>
      <c r="Q132" s="3"/>
      <c r="R132" s="14"/>
      <c r="S132" s="99"/>
    </row>
    <row r="133" spans="1:19" x14ac:dyDescent="0.4">
      <c r="A133" s="30"/>
      <c r="B133" s="28" t="s">
        <v>152</v>
      </c>
      <c r="C133" s="54">
        <f t="shared" si="85"/>
        <v>1</v>
      </c>
      <c r="D133" s="41">
        <f t="shared" si="67"/>
        <v>0</v>
      </c>
      <c r="E133" s="3"/>
      <c r="F133" s="14"/>
      <c r="G133" s="76"/>
      <c r="H133" s="17">
        <f t="shared" si="86"/>
        <v>0</v>
      </c>
      <c r="I133" s="3"/>
      <c r="J133" s="14"/>
      <c r="K133" s="76"/>
      <c r="L133" s="22">
        <f t="shared" ref="L133" si="115">M133+N133+O133</f>
        <v>1</v>
      </c>
      <c r="M133" s="3">
        <v>1</v>
      </c>
      <c r="N133" s="68"/>
      <c r="O133" s="76"/>
      <c r="P133" s="17">
        <f t="shared" si="71"/>
        <v>0</v>
      </c>
      <c r="Q133" s="3"/>
      <c r="R133" s="14"/>
      <c r="S133" s="99"/>
    </row>
    <row r="134" spans="1:19" x14ac:dyDescent="0.4">
      <c r="A134" s="30"/>
      <c r="B134" s="28" t="s">
        <v>54</v>
      </c>
      <c r="C134" s="54">
        <f t="shared" si="85"/>
        <v>1</v>
      </c>
      <c r="D134" s="41">
        <f t="shared" si="67"/>
        <v>0</v>
      </c>
      <c r="E134" s="3"/>
      <c r="F134" s="14"/>
      <c r="G134" s="76"/>
      <c r="H134" s="17">
        <f t="shared" si="86"/>
        <v>0</v>
      </c>
      <c r="I134" s="3"/>
      <c r="J134" s="14"/>
      <c r="K134" s="76"/>
      <c r="L134" s="22">
        <f t="shared" si="37"/>
        <v>1</v>
      </c>
      <c r="M134" s="3"/>
      <c r="N134" s="68">
        <v>1</v>
      </c>
      <c r="O134" s="76"/>
      <c r="P134" s="17">
        <f t="shared" si="71"/>
        <v>0</v>
      </c>
      <c r="Q134" s="3"/>
      <c r="R134" s="14"/>
      <c r="S134" s="99"/>
    </row>
    <row r="135" spans="1:19" x14ac:dyDescent="0.4">
      <c r="A135" s="30"/>
      <c r="B135" s="28" t="s">
        <v>230</v>
      </c>
      <c r="C135" s="54">
        <f t="shared" ref="C135" si="116">D135+H135+L135+P135</f>
        <v>1</v>
      </c>
      <c r="D135" s="41">
        <f t="shared" si="67"/>
        <v>0</v>
      </c>
      <c r="E135" s="3"/>
      <c r="F135" s="14"/>
      <c r="G135" s="76"/>
      <c r="H135" s="17">
        <f t="shared" ref="H135" si="117">I135+J135+K135</f>
        <v>0</v>
      </c>
      <c r="I135" s="3"/>
      <c r="J135" s="14"/>
      <c r="K135" s="76"/>
      <c r="L135" s="22">
        <f t="shared" si="37"/>
        <v>1</v>
      </c>
      <c r="M135" s="3">
        <v>1</v>
      </c>
      <c r="N135" s="68"/>
      <c r="O135" s="76"/>
      <c r="P135" s="17">
        <f t="shared" si="71"/>
        <v>0</v>
      </c>
      <c r="Q135" s="3"/>
      <c r="R135" s="14"/>
      <c r="S135" s="99"/>
    </row>
    <row r="136" spans="1:19" x14ac:dyDescent="0.4">
      <c r="A136" s="30"/>
      <c r="B136" s="28" t="s">
        <v>181</v>
      </c>
      <c r="C136" s="54">
        <f t="shared" si="85"/>
        <v>1</v>
      </c>
      <c r="D136" s="41">
        <f t="shared" si="67"/>
        <v>0</v>
      </c>
      <c r="E136" s="3"/>
      <c r="F136" s="14"/>
      <c r="G136" s="76"/>
      <c r="H136" s="17">
        <f t="shared" si="86"/>
        <v>0</v>
      </c>
      <c r="I136" s="3"/>
      <c r="J136" s="14"/>
      <c r="K136" s="76"/>
      <c r="L136" s="22">
        <f t="shared" ref="L136" si="118">M136+N136+O136</f>
        <v>1</v>
      </c>
      <c r="M136" s="3">
        <v>1</v>
      </c>
      <c r="N136" s="68"/>
      <c r="O136" s="76"/>
      <c r="P136" s="17">
        <f t="shared" si="71"/>
        <v>0</v>
      </c>
      <c r="Q136" s="3"/>
      <c r="R136" s="14"/>
      <c r="S136" s="99"/>
    </row>
    <row r="137" spans="1:19" x14ac:dyDescent="0.4">
      <c r="A137" s="30"/>
      <c r="B137" s="28" t="s">
        <v>55</v>
      </c>
      <c r="C137" s="54">
        <f t="shared" si="85"/>
        <v>14</v>
      </c>
      <c r="D137" s="41">
        <f t="shared" ref="D137:D200" si="119">E137+F137+G137</f>
        <v>1</v>
      </c>
      <c r="E137" s="3"/>
      <c r="F137" s="14">
        <v>1</v>
      </c>
      <c r="G137" s="76"/>
      <c r="H137" s="17">
        <f t="shared" si="86"/>
        <v>2</v>
      </c>
      <c r="I137" s="3">
        <v>1</v>
      </c>
      <c r="J137" s="14">
        <v>1</v>
      </c>
      <c r="K137" s="76"/>
      <c r="L137" s="22">
        <f t="shared" si="37"/>
        <v>11</v>
      </c>
      <c r="M137" s="3">
        <v>1</v>
      </c>
      <c r="N137" s="68">
        <v>10</v>
      </c>
      <c r="O137" s="76"/>
      <c r="P137" s="17">
        <f t="shared" si="71"/>
        <v>0</v>
      </c>
      <c r="Q137" s="3"/>
      <c r="R137" s="14"/>
      <c r="S137" s="99"/>
    </row>
    <row r="138" spans="1:19" x14ac:dyDescent="0.4">
      <c r="A138" s="30"/>
      <c r="B138" s="28" t="s">
        <v>182</v>
      </c>
      <c r="C138" s="54">
        <f t="shared" si="85"/>
        <v>1</v>
      </c>
      <c r="D138" s="41">
        <f t="shared" si="119"/>
        <v>0</v>
      </c>
      <c r="E138" s="3"/>
      <c r="F138" s="14"/>
      <c r="G138" s="76"/>
      <c r="H138" s="17">
        <f t="shared" si="86"/>
        <v>0</v>
      </c>
      <c r="I138" s="3"/>
      <c r="J138" s="14"/>
      <c r="K138" s="76"/>
      <c r="L138" s="22">
        <f t="shared" ref="L138:L139" si="120">M138+N138+O138</f>
        <v>1</v>
      </c>
      <c r="M138" s="3">
        <v>1</v>
      </c>
      <c r="N138" s="68"/>
      <c r="O138" s="76"/>
      <c r="P138" s="17">
        <f t="shared" si="71"/>
        <v>0</v>
      </c>
      <c r="Q138" s="3"/>
      <c r="R138" s="14"/>
      <c r="S138" s="99"/>
    </row>
    <row r="139" spans="1:19" x14ac:dyDescent="0.4">
      <c r="A139" s="30"/>
      <c r="B139" s="28" t="s">
        <v>140</v>
      </c>
      <c r="C139" s="54">
        <f t="shared" ref="C139" si="121">D139+H139+L139+P139</f>
        <v>7</v>
      </c>
      <c r="D139" s="41">
        <f t="shared" si="119"/>
        <v>0</v>
      </c>
      <c r="E139" s="3"/>
      <c r="F139" s="14"/>
      <c r="G139" s="76"/>
      <c r="H139" s="17">
        <f t="shared" ref="H139" si="122">I139+J139+K139</f>
        <v>1</v>
      </c>
      <c r="I139" s="3"/>
      <c r="J139" s="14">
        <v>1</v>
      </c>
      <c r="K139" s="76"/>
      <c r="L139" s="22">
        <f t="shared" si="120"/>
        <v>6</v>
      </c>
      <c r="M139" s="3">
        <v>4</v>
      </c>
      <c r="N139" s="68">
        <v>2</v>
      </c>
      <c r="O139" s="76"/>
      <c r="P139" s="17">
        <f t="shared" si="71"/>
        <v>0</v>
      </c>
      <c r="Q139" s="3"/>
      <c r="R139" s="14"/>
      <c r="S139" s="99"/>
    </row>
    <row r="140" spans="1:19" x14ac:dyDescent="0.4">
      <c r="A140" s="30"/>
      <c r="B140" s="28" t="s">
        <v>56</v>
      </c>
      <c r="C140" s="54">
        <f t="shared" si="85"/>
        <v>1</v>
      </c>
      <c r="D140" s="41">
        <f t="shared" si="119"/>
        <v>0</v>
      </c>
      <c r="E140" s="3"/>
      <c r="F140" s="14"/>
      <c r="G140" s="76"/>
      <c r="H140" s="17">
        <f t="shared" si="86"/>
        <v>0</v>
      </c>
      <c r="I140" s="3"/>
      <c r="J140" s="14"/>
      <c r="K140" s="76"/>
      <c r="L140" s="22">
        <f t="shared" si="37"/>
        <v>1</v>
      </c>
      <c r="M140" s="3">
        <v>1</v>
      </c>
      <c r="N140" s="68"/>
      <c r="O140" s="76"/>
      <c r="P140" s="17">
        <f t="shared" ref="P140:P205" si="123">Q140+R140+S140</f>
        <v>0</v>
      </c>
      <c r="Q140" s="3"/>
      <c r="R140" s="14"/>
      <c r="S140" s="99"/>
    </row>
    <row r="141" spans="1:19" x14ac:dyDescent="0.4">
      <c r="A141" s="30"/>
      <c r="B141" s="28" t="s">
        <v>269</v>
      </c>
      <c r="C141" s="54">
        <f t="shared" ref="C141" si="124">D141+H141+L141+P141</f>
        <v>6</v>
      </c>
      <c r="D141" s="41">
        <f t="shared" si="119"/>
        <v>0</v>
      </c>
      <c r="E141" s="3"/>
      <c r="F141" s="14"/>
      <c r="G141" s="76"/>
      <c r="H141" s="17">
        <f t="shared" ref="H141" si="125">I141+J141+K141</f>
        <v>0</v>
      </c>
      <c r="I141" s="3"/>
      <c r="J141" s="14"/>
      <c r="K141" s="76"/>
      <c r="L141" s="22">
        <f t="shared" ref="L141" si="126">M141+N141+O141</f>
        <v>6</v>
      </c>
      <c r="M141" s="3">
        <v>4</v>
      </c>
      <c r="N141" s="68">
        <v>2</v>
      </c>
      <c r="O141" s="76"/>
      <c r="P141" s="17">
        <f t="shared" ref="P141" si="127">Q141+R141+S141</f>
        <v>0</v>
      </c>
      <c r="Q141" s="3"/>
      <c r="R141" s="14"/>
      <c r="S141" s="99"/>
    </row>
    <row r="142" spans="1:19" x14ac:dyDescent="0.4">
      <c r="A142" s="30"/>
      <c r="B142" s="28" t="s">
        <v>57</v>
      </c>
      <c r="C142" s="54">
        <f t="shared" si="85"/>
        <v>2</v>
      </c>
      <c r="D142" s="41">
        <f t="shared" si="119"/>
        <v>0</v>
      </c>
      <c r="E142" s="3"/>
      <c r="F142" s="14"/>
      <c r="G142" s="76"/>
      <c r="H142" s="17">
        <f t="shared" si="86"/>
        <v>0</v>
      </c>
      <c r="I142" s="3"/>
      <c r="J142" s="14"/>
      <c r="K142" s="76"/>
      <c r="L142" s="22">
        <f t="shared" si="37"/>
        <v>2</v>
      </c>
      <c r="M142" s="3">
        <v>2</v>
      </c>
      <c r="N142" s="68"/>
      <c r="O142" s="76"/>
      <c r="P142" s="17">
        <f t="shared" si="123"/>
        <v>0</v>
      </c>
      <c r="Q142" s="3"/>
      <c r="R142" s="14"/>
      <c r="S142" s="99"/>
    </row>
    <row r="143" spans="1:19" x14ac:dyDescent="0.4">
      <c r="A143" s="30"/>
      <c r="B143" s="28" t="s">
        <v>141</v>
      </c>
      <c r="C143" s="54">
        <f t="shared" si="85"/>
        <v>1</v>
      </c>
      <c r="D143" s="41">
        <f t="shared" si="119"/>
        <v>0</v>
      </c>
      <c r="E143" s="3"/>
      <c r="F143" s="14"/>
      <c r="G143" s="76"/>
      <c r="H143" s="17">
        <f t="shared" si="86"/>
        <v>0</v>
      </c>
      <c r="I143" s="3"/>
      <c r="J143" s="14"/>
      <c r="K143" s="76"/>
      <c r="L143" s="22">
        <f t="shared" si="37"/>
        <v>1</v>
      </c>
      <c r="M143" s="3">
        <v>1</v>
      </c>
      <c r="N143" s="68"/>
      <c r="O143" s="76"/>
      <c r="P143" s="17">
        <f t="shared" si="123"/>
        <v>0</v>
      </c>
      <c r="Q143" s="3"/>
      <c r="R143" s="14"/>
      <c r="S143" s="99"/>
    </row>
    <row r="144" spans="1:19" x14ac:dyDescent="0.4">
      <c r="A144" s="30"/>
      <c r="B144" s="28" t="s">
        <v>58</v>
      </c>
      <c r="C144" s="54">
        <f t="shared" si="85"/>
        <v>1</v>
      </c>
      <c r="D144" s="41">
        <f t="shared" si="119"/>
        <v>0</v>
      </c>
      <c r="E144" s="3"/>
      <c r="F144" s="14"/>
      <c r="G144" s="76"/>
      <c r="H144" s="17">
        <f t="shared" si="86"/>
        <v>0</v>
      </c>
      <c r="I144" s="3"/>
      <c r="J144" s="14"/>
      <c r="K144" s="76"/>
      <c r="L144" s="22">
        <f t="shared" ref="L144" si="128">M144+N144+O144</f>
        <v>1</v>
      </c>
      <c r="M144" s="3"/>
      <c r="N144" s="68">
        <v>1</v>
      </c>
      <c r="O144" s="76"/>
      <c r="P144" s="17">
        <f t="shared" si="123"/>
        <v>0</v>
      </c>
      <c r="Q144" s="3"/>
      <c r="R144" s="14"/>
      <c r="S144" s="99"/>
    </row>
    <row r="145" spans="1:19" x14ac:dyDescent="0.4">
      <c r="A145" s="30"/>
      <c r="B145" s="28" t="s">
        <v>59</v>
      </c>
      <c r="C145" s="54">
        <f t="shared" si="85"/>
        <v>3</v>
      </c>
      <c r="D145" s="41">
        <f t="shared" si="119"/>
        <v>0</v>
      </c>
      <c r="E145" s="3"/>
      <c r="F145" s="14"/>
      <c r="G145" s="76"/>
      <c r="H145" s="17">
        <f t="shared" si="86"/>
        <v>0</v>
      </c>
      <c r="I145" s="3"/>
      <c r="J145" s="14"/>
      <c r="K145" s="76"/>
      <c r="L145" s="22">
        <f t="shared" si="37"/>
        <v>3</v>
      </c>
      <c r="M145" s="3">
        <v>1</v>
      </c>
      <c r="N145" s="68">
        <v>2</v>
      </c>
      <c r="O145" s="76"/>
      <c r="P145" s="17">
        <f t="shared" si="123"/>
        <v>0</v>
      </c>
      <c r="Q145" s="3"/>
      <c r="R145" s="14"/>
      <c r="S145" s="99"/>
    </row>
    <row r="146" spans="1:19" ht="19.5" thickBot="1" x14ac:dyDescent="0.45">
      <c r="A146" s="30"/>
      <c r="B146" s="29" t="s">
        <v>183</v>
      </c>
      <c r="C146" s="55">
        <f t="shared" si="85"/>
        <v>1</v>
      </c>
      <c r="D146" s="42">
        <f t="shared" si="119"/>
        <v>0</v>
      </c>
      <c r="E146" s="24"/>
      <c r="F146" s="25"/>
      <c r="G146" s="77"/>
      <c r="H146" s="23">
        <f t="shared" si="86"/>
        <v>0</v>
      </c>
      <c r="I146" s="24"/>
      <c r="J146" s="25"/>
      <c r="K146" s="77"/>
      <c r="L146" s="26">
        <f t="shared" si="37"/>
        <v>1</v>
      </c>
      <c r="M146" s="24">
        <v>1</v>
      </c>
      <c r="N146" s="69"/>
      <c r="O146" s="77"/>
      <c r="P146" s="23">
        <f t="shared" si="123"/>
        <v>0</v>
      </c>
      <c r="Q146" s="24"/>
      <c r="R146" s="25"/>
      <c r="S146" s="95"/>
    </row>
    <row r="147" spans="1:19" ht="20.25" thickTop="1" thickBot="1" x14ac:dyDescent="0.45">
      <c r="A147" s="104" t="s">
        <v>60</v>
      </c>
      <c r="B147" s="105"/>
      <c r="C147" s="52">
        <f t="shared" si="85"/>
        <v>14</v>
      </c>
      <c r="D147" s="39">
        <f t="shared" si="119"/>
        <v>1</v>
      </c>
      <c r="E147" s="9">
        <f>SUM(E148:E154)</f>
        <v>1</v>
      </c>
      <c r="F147" s="12">
        <f>SUM(F148:F154)</f>
        <v>0</v>
      </c>
      <c r="G147" s="74">
        <f>SUM(G148:G154)</f>
        <v>0</v>
      </c>
      <c r="H147" s="15">
        <f t="shared" si="86"/>
        <v>2</v>
      </c>
      <c r="I147" s="9">
        <f>SUM(I148:I154)</f>
        <v>2</v>
      </c>
      <c r="J147" s="12">
        <f>SUM(J148:J154)</f>
        <v>0</v>
      </c>
      <c r="K147" s="74">
        <f>SUM(K148:K154)</f>
        <v>0</v>
      </c>
      <c r="L147" s="20">
        <f t="shared" si="37"/>
        <v>11</v>
      </c>
      <c r="M147" s="9">
        <f>SUM(M148:M154)</f>
        <v>3</v>
      </c>
      <c r="N147" s="66">
        <f>SUM(N148:N154)</f>
        <v>8</v>
      </c>
      <c r="O147" s="74">
        <f>SUM(O148:O154)</f>
        <v>0</v>
      </c>
      <c r="P147" s="15">
        <f t="shared" si="123"/>
        <v>0</v>
      </c>
      <c r="Q147" s="9">
        <f>SUM(Q148:Q154)</f>
        <v>0</v>
      </c>
      <c r="R147" s="12">
        <f>SUM(R148:R154)</f>
        <v>0</v>
      </c>
      <c r="S147" s="97">
        <f>SUM(S148:S154)</f>
        <v>0</v>
      </c>
    </row>
    <row r="148" spans="1:19" ht="19.5" thickTop="1" x14ac:dyDescent="0.4">
      <c r="A148" s="30"/>
      <c r="B148" s="27" t="s">
        <v>184</v>
      </c>
      <c r="C148" s="53">
        <f t="shared" si="85"/>
        <v>1</v>
      </c>
      <c r="D148" s="40">
        <f t="shared" si="119"/>
        <v>0</v>
      </c>
      <c r="E148" s="4"/>
      <c r="F148" s="13"/>
      <c r="G148" s="75"/>
      <c r="H148" s="16">
        <f t="shared" si="86"/>
        <v>0</v>
      </c>
      <c r="I148" s="4"/>
      <c r="J148" s="13"/>
      <c r="K148" s="75"/>
      <c r="L148" s="21">
        <f t="shared" si="37"/>
        <v>1</v>
      </c>
      <c r="M148" s="4">
        <v>1</v>
      </c>
      <c r="N148" s="67"/>
      <c r="O148" s="75"/>
      <c r="P148" s="16">
        <f t="shared" si="123"/>
        <v>0</v>
      </c>
      <c r="Q148" s="4"/>
      <c r="R148" s="13"/>
      <c r="S148" s="98"/>
    </row>
    <row r="149" spans="1:19" x14ac:dyDescent="0.4">
      <c r="A149" s="30"/>
      <c r="B149" s="28" t="s">
        <v>185</v>
      </c>
      <c r="C149" s="54">
        <f t="shared" si="85"/>
        <v>1</v>
      </c>
      <c r="D149" s="41">
        <f t="shared" si="119"/>
        <v>1</v>
      </c>
      <c r="E149" s="3">
        <v>1</v>
      </c>
      <c r="F149" s="14"/>
      <c r="G149" s="76"/>
      <c r="H149" s="16">
        <f t="shared" si="86"/>
        <v>0</v>
      </c>
      <c r="I149" s="3"/>
      <c r="J149" s="14"/>
      <c r="K149" s="76"/>
      <c r="L149" s="22">
        <f t="shared" si="37"/>
        <v>0</v>
      </c>
      <c r="M149" s="3"/>
      <c r="N149" s="68"/>
      <c r="O149" s="76"/>
      <c r="P149" s="17">
        <f t="shared" si="123"/>
        <v>0</v>
      </c>
      <c r="Q149" s="3"/>
      <c r="R149" s="14"/>
      <c r="S149" s="99"/>
    </row>
    <row r="150" spans="1:19" x14ac:dyDescent="0.4">
      <c r="A150" s="30"/>
      <c r="B150" s="28" t="s">
        <v>61</v>
      </c>
      <c r="C150" s="54">
        <f t="shared" si="85"/>
        <v>4</v>
      </c>
      <c r="D150" s="41">
        <f t="shared" si="119"/>
        <v>0</v>
      </c>
      <c r="E150" s="3"/>
      <c r="F150" s="14"/>
      <c r="G150" s="76"/>
      <c r="H150" s="16">
        <f t="shared" si="86"/>
        <v>1</v>
      </c>
      <c r="I150" s="3">
        <v>1</v>
      </c>
      <c r="J150" s="14"/>
      <c r="K150" s="76"/>
      <c r="L150" s="22">
        <f t="shared" ref="L150" si="129">M150+N150+O150</f>
        <v>3</v>
      </c>
      <c r="M150" s="3">
        <v>1</v>
      </c>
      <c r="N150" s="68">
        <v>2</v>
      </c>
      <c r="O150" s="76"/>
      <c r="P150" s="17">
        <f t="shared" si="123"/>
        <v>0</v>
      </c>
      <c r="Q150" s="3"/>
      <c r="R150" s="14"/>
      <c r="S150" s="99"/>
    </row>
    <row r="151" spans="1:19" x14ac:dyDescent="0.4">
      <c r="A151" s="30"/>
      <c r="B151" s="28" t="s">
        <v>186</v>
      </c>
      <c r="C151" s="54">
        <f t="shared" si="85"/>
        <v>1</v>
      </c>
      <c r="D151" s="41">
        <f t="shared" si="119"/>
        <v>0</v>
      </c>
      <c r="E151" s="3"/>
      <c r="F151" s="14"/>
      <c r="G151" s="76"/>
      <c r="H151" s="16">
        <f t="shared" si="86"/>
        <v>0</v>
      </c>
      <c r="I151" s="3"/>
      <c r="J151" s="14"/>
      <c r="K151" s="76"/>
      <c r="L151" s="22">
        <f t="shared" si="37"/>
        <v>1</v>
      </c>
      <c r="M151" s="3"/>
      <c r="N151" s="68">
        <v>1</v>
      </c>
      <c r="O151" s="76"/>
      <c r="P151" s="17">
        <f t="shared" si="123"/>
        <v>0</v>
      </c>
      <c r="Q151" s="3"/>
      <c r="R151" s="14"/>
      <c r="S151" s="99"/>
    </row>
    <row r="152" spans="1:19" x14ac:dyDescent="0.4">
      <c r="A152" s="30"/>
      <c r="B152" s="28" t="s">
        <v>187</v>
      </c>
      <c r="C152" s="54">
        <f t="shared" si="85"/>
        <v>1</v>
      </c>
      <c r="D152" s="41">
        <f t="shared" si="119"/>
        <v>0</v>
      </c>
      <c r="E152" s="3"/>
      <c r="F152" s="14"/>
      <c r="G152" s="76"/>
      <c r="H152" s="16">
        <f t="shared" si="86"/>
        <v>0</v>
      </c>
      <c r="I152" s="3"/>
      <c r="J152" s="14"/>
      <c r="K152" s="76"/>
      <c r="L152" s="22">
        <f t="shared" si="37"/>
        <v>1</v>
      </c>
      <c r="M152" s="3"/>
      <c r="N152" s="68">
        <v>1</v>
      </c>
      <c r="O152" s="76"/>
      <c r="P152" s="17">
        <f t="shared" si="123"/>
        <v>0</v>
      </c>
      <c r="Q152" s="3"/>
      <c r="R152" s="14"/>
      <c r="S152" s="99"/>
    </row>
    <row r="153" spans="1:19" x14ac:dyDescent="0.4">
      <c r="A153" s="30"/>
      <c r="B153" s="28" t="s">
        <v>62</v>
      </c>
      <c r="C153" s="54">
        <f t="shared" si="85"/>
        <v>2</v>
      </c>
      <c r="D153" s="41">
        <f t="shared" si="119"/>
        <v>0</v>
      </c>
      <c r="E153" s="3"/>
      <c r="F153" s="14"/>
      <c r="G153" s="76"/>
      <c r="H153" s="16">
        <f t="shared" si="86"/>
        <v>0</v>
      </c>
      <c r="I153" s="3"/>
      <c r="J153" s="14"/>
      <c r="K153" s="76"/>
      <c r="L153" s="22">
        <f t="shared" si="37"/>
        <v>2</v>
      </c>
      <c r="M153" s="3">
        <v>1</v>
      </c>
      <c r="N153" s="68">
        <v>1</v>
      </c>
      <c r="O153" s="76"/>
      <c r="P153" s="17">
        <f t="shared" si="123"/>
        <v>0</v>
      </c>
      <c r="Q153" s="3"/>
      <c r="R153" s="14"/>
      <c r="S153" s="99"/>
    </row>
    <row r="154" spans="1:19" ht="19.5" thickBot="1" x14ac:dyDescent="0.45">
      <c r="A154" s="30"/>
      <c r="B154" s="29" t="s">
        <v>142</v>
      </c>
      <c r="C154" s="55">
        <f t="shared" si="85"/>
        <v>4</v>
      </c>
      <c r="D154" s="42">
        <f t="shared" si="119"/>
        <v>0</v>
      </c>
      <c r="E154" s="24"/>
      <c r="F154" s="25"/>
      <c r="G154" s="77"/>
      <c r="H154" s="16">
        <f t="shared" si="86"/>
        <v>1</v>
      </c>
      <c r="I154" s="24">
        <v>1</v>
      </c>
      <c r="J154" s="25"/>
      <c r="K154" s="77"/>
      <c r="L154" s="26">
        <f t="shared" si="37"/>
        <v>3</v>
      </c>
      <c r="M154" s="24"/>
      <c r="N154" s="69">
        <v>3</v>
      </c>
      <c r="O154" s="77"/>
      <c r="P154" s="23">
        <f t="shared" si="123"/>
        <v>0</v>
      </c>
      <c r="Q154" s="24"/>
      <c r="R154" s="25"/>
      <c r="S154" s="95"/>
    </row>
    <row r="155" spans="1:19" ht="20.25" thickTop="1" thickBot="1" x14ac:dyDescent="0.45">
      <c r="A155" s="104" t="s">
        <v>63</v>
      </c>
      <c r="B155" s="105"/>
      <c r="C155" s="52">
        <f t="shared" si="85"/>
        <v>412</v>
      </c>
      <c r="D155" s="39">
        <f t="shared" si="119"/>
        <v>18</v>
      </c>
      <c r="E155" s="9">
        <f>SUM(E156:E196)</f>
        <v>16</v>
      </c>
      <c r="F155" s="12">
        <f>SUM(F156:F196)</f>
        <v>2</v>
      </c>
      <c r="G155" s="74">
        <f>SUM(G156:G196)</f>
        <v>0</v>
      </c>
      <c r="H155" s="15">
        <f t="shared" si="86"/>
        <v>65</v>
      </c>
      <c r="I155" s="9">
        <f>SUM(I156:I196)</f>
        <v>45</v>
      </c>
      <c r="J155" s="12">
        <f>SUM(J156:J196)</f>
        <v>19</v>
      </c>
      <c r="K155" s="74">
        <f>SUM(K156:K196)</f>
        <v>1</v>
      </c>
      <c r="L155" s="20">
        <f t="shared" si="37"/>
        <v>328</v>
      </c>
      <c r="M155" s="9">
        <f>SUM(M156:M196)</f>
        <v>163</v>
      </c>
      <c r="N155" s="66">
        <f>SUM(N156:N196)</f>
        <v>165</v>
      </c>
      <c r="O155" s="74">
        <f>SUM(O156:O196)</f>
        <v>0</v>
      </c>
      <c r="P155" s="15">
        <f t="shared" si="123"/>
        <v>1</v>
      </c>
      <c r="Q155" s="9">
        <f>SUM(Q156:Q196)</f>
        <v>1</v>
      </c>
      <c r="R155" s="12">
        <f>SUM(R156:R196)</f>
        <v>0</v>
      </c>
      <c r="S155" s="97">
        <f>SUM(S156:S196)</f>
        <v>0</v>
      </c>
    </row>
    <row r="156" spans="1:19" ht="19.5" thickTop="1" x14ac:dyDescent="0.4">
      <c r="A156" s="30"/>
      <c r="B156" s="27" t="s">
        <v>188</v>
      </c>
      <c r="C156" s="53">
        <f t="shared" si="85"/>
        <v>1</v>
      </c>
      <c r="D156" s="40">
        <f t="shared" si="119"/>
        <v>0</v>
      </c>
      <c r="E156" s="4"/>
      <c r="F156" s="13"/>
      <c r="G156" s="75"/>
      <c r="H156" s="16">
        <f t="shared" si="86"/>
        <v>0</v>
      </c>
      <c r="I156" s="4"/>
      <c r="J156" s="13"/>
      <c r="K156" s="75"/>
      <c r="L156" s="21">
        <f t="shared" ref="L156:L266" si="130">M156+N156+O156</f>
        <v>1</v>
      </c>
      <c r="M156" s="4">
        <v>1</v>
      </c>
      <c r="N156" s="67"/>
      <c r="O156" s="75"/>
      <c r="P156" s="16">
        <f t="shared" si="123"/>
        <v>0</v>
      </c>
      <c r="Q156" s="4"/>
      <c r="R156" s="13"/>
      <c r="S156" s="98"/>
    </row>
    <row r="157" spans="1:19" x14ac:dyDescent="0.4">
      <c r="A157" s="30"/>
      <c r="B157" s="28" t="s">
        <v>64</v>
      </c>
      <c r="C157" s="54">
        <f t="shared" si="85"/>
        <v>7</v>
      </c>
      <c r="D157" s="41">
        <f t="shared" si="119"/>
        <v>0</v>
      </c>
      <c r="E157" s="3"/>
      <c r="F157" s="14"/>
      <c r="G157" s="76"/>
      <c r="H157" s="16">
        <f t="shared" si="86"/>
        <v>1</v>
      </c>
      <c r="I157" s="3"/>
      <c r="J157" s="14">
        <v>1</v>
      </c>
      <c r="K157" s="76"/>
      <c r="L157" s="22">
        <f t="shared" ref="L157:L159" si="131">M157+N157+O157</f>
        <v>6</v>
      </c>
      <c r="M157" s="3">
        <v>3</v>
      </c>
      <c r="N157" s="68">
        <v>3</v>
      </c>
      <c r="O157" s="76"/>
      <c r="P157" s="17">
        <f t="shared" si="123"/>
        <v>0</v>
      </c>
      <c r="Q157" s="3"/>
      <c r="R157" s="14"/>
      <c r="S157" s="99"/>
    </row>
    <row r="158" spans="1:19" x14ac:dyDescent="0.4">
      <c r="A158" s="30"/>
      <c r="B158" s="28" t="s">
        <v>282</v>
      </c>
      <c r="C158" s="54">
        <f t="shared" ref="C158:C159" si="132">D158+H158+L158+P158</f>
        <v>1</v>
      </c>
      <c r="D158" s="41">
        <f t="shared" si="119"/>
        <v>0</v>
      </c>
      <c r="E158" s="3"/>
      <c r="F158" s="14"/>
      <c r="G158" s="76"/>
      <c r="H158" s="16">
        <f t="shared" ref="H158:H159" si="133">I158+J158+K158</f>
        <v>1</v>
      </c>
      <c r="I158" s="3"/>
      <c r="J158" s="14">
        <v>1</v>
      </c>
      <c r="K158" s="76"/>
      <c r="L158" s="22">
        <f t="shared" si="131"/>
        <v>0</v>
      </c>
      <c r="M158" s="3"/>
      <c r="N158" s="68"/>
      <c r="O158" s="76"/>
      <c r="P158" s="17">
        <f t="shared" ref="P158:P159" si="134">Q158+R158+S158</f>
        <v>0</v>
      </c>
      <c r="Q158" s="3"/>
      <c r="R158" s="14"/>
      <c r="S158" s="99"/>
    </row>
    <row r="159" spans="1:19" x14ac:dyDescent="0.4">
      <c r="A159" s="30"/>
      <c r="B159" s="28" t="s">
        <v>65</v>
      </c>
      <c r="C159" s="54">
        <f t="shared" si="132"/>
        <v>1</v>
      </c>
      <c r="D159" s="41">
        <f t="shared" si="119"/>
        <v>0</v>
      </c>
      <c r="E159" s="3"/>
      <c r="F159" s="14"/>
      <c r="G159" s="76"/>
      <c r="H159" s="16">
        <f t="shared" si="133"/>
        <v>0</v>
      </c>
      <c r="I159" s="3"/>
      <c r="J159" s="14"/>
      <c r="K159" s="76"/>
      <c r="L159" s="22">
        <f t="shared" si="131"/>
        <v>1</v>
      </c>
      <c r="M159" s="3"/>
      <c r="N159" s="68">
        <v>1</v>
      </c>
      <c r="O159" s="76"/>
      <c r="P159" s="17">
        <f t="shared" si="134"/>
        <v>0</v>
      </c>
      <c r="Q159" s="3"/>
      <c r="R159" s="14"/>
      <c r="S159" s="99"/>
    </row>
    <row r="160" spans="1:19" x14ac:dyDescent="0.4">
      <c r="A160" s="30"/>
      <c r="B160" s="28" t="s">
        <v>292</v>
      </c>
      <c r="C160" s="54">
        <f t="shared" si="85"/>
        <v>1</v>
      </c>
      <c r="D160" s="41">
        <f t="shared" si="119"/>
        <v>1</v>
      </c>
      <c r="E160" s="3">
        <v>1</v>
      </c>
      <c r="F160" s="14"/>
      <c r="G160" s="76"/>
      <c r="H160" s="16">
        <f t="shared" si="86"/>
        <v>0</v>
      </c>
      <c r="I160" s="3"/>
      <c r="J160" s="14"/>
      <c r="K160" s="76"/>
      <c r="L160" s="22">
        <f t="shared" si="130"/>
        <v>0</v>
      </c>
      <c r="M160" s="3"/>
      <c r="N160" s="68"/>
      <c r="O160" s="76"/>
      <c r="P160" s="17">
        <f t="shared" si="123"/>
        <v>0</v>
      </c>
      <c r="Q160" s="3"/>
      <c r="R160" s="14"/>
      <c r="S160" s="99"/>
    </row>
    <row r="161" spans="1:19" x14ac:dyDescent="0.4">
      <c r="A161" s="30"/>
      <c r="B161" s="28" t="s">
        <v>66</v>
      </c>
      <c r="C161" s="54">
        <f t="shared" si="85"/>
        <v>1</v>
      </c>
      <c r="D161" s="41">
        <f t="shared" si="119"/>
        <v>0</v>
      </c>
      <c r="E161" s="3"/>
      <c r="F161" s="14"/>
      <c r="G161" s="76"/>
      <c r="H161" s="16">
        <f t="shared" si="86"/>
        <v>0</v>
      </c>
      <c r="I161" s="3"/>
      <c r="J161" s="14"/>
      <c r="K161" s="76"/>
      <c r="L161" s="22">
        <f t="shared" ref="L161" si="135">M161+N161+O161</f>
        <v>1</v>
      </c>
      <c r="M161" s="3"/>
      <c r="N161" s="68">
        <v>1</v>
      </c>
      <c r="O161" s="76"/>
      <c r="P161" s="17">
        <f t="shared" si="123"/>
        <v>0</v>
      </c>
      <c r="Q161" s="3"/>
      <c r="R161" s="14"/>
      <c r="S161" s="99"/>
    </row>
    <row r="162" spans="1:19" x14ac:dyDescent="0.4">
      <c r="A162" s="30"/>
      <c r="B162" s="28" t="s">
        <v>189</v>
      </c>
      <c r="C162" s="54">
        <f t="shared" ref="C162:C242" si="136">D162+H162+L162+P162</f>
        <v>4</v>
      </c>
      <c r="D162" s="41">
        <f t="shared" si="119"/>
        <v>0</v>
      </c>
      <c r="E162" s="3"/>
      <c r="F162" s="14"/>
      <c r="G162" s="76"/>
      <c r="H162" s="16">
        <f t="shared" si="86"/>
        <v>1</v>
      </c>
      <c r="I162" s="3">
        <v>1</v>
      </c>
      <c r="J162" s="14"/>
      <c r="K162" s="76"/>
      <c r="L162" s="22">
        <f t="shared" si="130"/>
        <v>3</v>
      </c>
      <c r="M162" s="3">
        <v>2</v>
      </c>
      <c r="N162" s="68">
        <v>1</v>
      </c>
      <c r="O162" s="76"/>
      <c r="P162" s="17">
        <f t="shared" si="123"/>
        <v>0</v>
      </c>
      <c r="Q162" s="3"/>
      <c r="R162" s="14"/>
      <c r="S162" s="99"/>
    </row>
    <row r="163" spans="1:19" x14ac:dyDescent="0.4">
      <c r="A163" s="30"/>
      <c r="B163" s="28" t="s">
        <v>270</v>
      </c>
      <c r="C163" s="54">
        <f t="shared" ref="C163" si="137">D163+H163+L163+P163</f>
        <v>1</v>
      </c>
      <c r="D163" s="41">
        <f t="shared" si="119"/>
        <v>0</v>
      </c>
      <c r="E163" s="3"/>
      <c r="F163" s="14"/>
      <c r="G163" s="76"/>
      <c r="H163" s="16">
        <f t="shared" ref="H163" si="138">I163+J163+K163</f>
        <v>0</v>
      </c>
      <c r="I163" s="3"/>
      <c r="J163" s="14"/>
      <c r="K163" s="76"/>
      <c r="L163" s="22">
        <f t="shared" ref="L163" si="139">M163+N163+O163</f>
        <v>1</v>
      </c>
      <c r="M163" s="3">
        <v>1</v>
      </c>
      <c r="N163" s="68"/>
      <c r="O163" s="76"/>
      <c r="P163" s="17">
        <f t="shared" ref="P163" si="140">Q163+R163+S163</f>
        <v>0</v>
      </c>
      <c r="Q163" s="3"/>
      <c r="R163" s="14"/>
      <c r="S163" s="99"/>
    </row>
    <row r="164" spans="1:19" x14ac:dyDescent="0.4">
      <c r="A164" s="30"/>
      <c r="B164" s="28" t="s">
        <v>67</v>
      </c>
      <c r="C164" s="54">
        <f t="shared" si="136"/>
        <v>1</v>
      </c>
      <c r="D164" s="41">
        <f t="shared" si="119"/>
        <v>0</v>
      </c>
      <c r="E164" s="3"/>
      <c r="F164" s="14"/>
      <c r="G164" s="76"/>
      <c r="H164" s="16">
        <f t="shared" si="86"/>
        <v>0</v>
      </c>
      <c r="I164" s="3"/>
      <c r="J164" s="14"/>
      <c r="K164" s="76"/>
      <c r="L164" s="22">
        <f t="shared" si="130"/>
        <v>1</v>
      </c>
      <c r="M164" s="3"/>
      <c r="N164" s="68">
        <v>1</v>
      </c>
      <c r="O164" s="76"/>
      <c r="P164" s="17">
        <f t="shared" si="123"/>
        <v>0</v>
      </c>
      <c r="Q164" s="3"/>
      <c r="R164" s="14"/>
      <c r="S164" s="99"/>
    </row>
    <row r="165" spans="1:19" x14ac:dyDescent="0.4">
      <c r="A165" s="30"/>
      <c r="B165" s="28" t="s">
        <v>143</v>
      </c>
      <c r="C165" s="54">
        <f t="shared" si="136"/>
        <v>7</v>
      </c>
      <c r="D165" s="41">
        <f t="shared" si="119"/>
        <v>0</v>
      </c>
      <c r="E165" s="3"/>
      <c r="F165" s="14"/>
      <c r="G165" s="76"/>
      <c r="H165" s="16">
        <f t="shared" ref="H165:H246" si="141">I165+J165+K165</f>
        <v>1</v>
      </c>
      <c r="I165" s="3">
        <v>1</v>
      </c>
      <c r="J165" s="14"/>
      <c r="K165" s="76"/>
      <c r="L165" s="22">
        <f t="shared" si="130"/>
        <v>6</v>
      </c>
      <c r="M165" s="3">
        <v>2</v>
      </c>
      <c r="N165" s="68">
        <v>4</v>
      </c>
      <c r="O165" s="76"/>
      <c r="P165" s="17">
        <f t="shared" si="123"/>
        <v>0</v>
      </c>
      <c r="Q165" s="3"/>
      <c r="R165" s="14"/>
      <c r="S165" s="99"/>
    </row>
    <row r="166" spans="1:19" x14ac:dyDescent="0.4">
      <c r="A166" s="30"/>
      <c r="B166" s="28" t="s">
        <v>68</v>
      </c>
      <c r="C166" s="54">
        <f t="shared" si="136"/>
        <v>46</v>
      </c>
      <c r="D166" s="41">
        <f t="shared" si="119"/>
        <v>0</v>
      </c>
      <c r="E166" s="3"/>
      <c r="F166" s="14"/>
      <c r="G166" s="76"/>
      <c r="H166" s="16">
        <f t="shared" si="141"/>
        <v>10</v>
      </c>
      <c r="I166" s="3">
        <v>9</v>
      </c>
      <c r="J166" s="14">
        <v>1</v>
      </c>
      <c r="K166" s="76"/>
      <c r="L166" s="22">
        <f t="shared" si="130"/>
        <v>36</v>
      </c>
      <c r="M166" s="3">
        <v>20</v>
      </c>
      <c r="N166" s="68">
        <v>16</v>
      </c>
      <c r="O166" s="76"/>
      <c r="P166" s="17">
        <f t="shared" si="123"/>
        <v>0</v>
      </c>
      <c r="Q166" s="3"/>
      <c r="R166" s="14"/>
      <c r="S166" s="99"/>
    </row>
    <row r="167" spans="1:19" x14ac:dyDescent="0.4">
      <c r="A167" s="30"/>
      <c r="B167" s="28" t="s">
        <v>69</v>
      </c>
      <c r="C167" s="54">
        <f t="shared" si="136"/>
        <v>56</v>
      </c>
      <c r="D167" s="41">
        <f t="shared" si="119"/>
        <v>2</v>
      </c>
      <c r="E167" s="3">
        <v>2</v>
      </c>
      <c r="F167" s="14"/>
      <c r="G167" s="76"/>
      <c r="H167" s="16">
        <f t="shared" si="141"/>
        <v>6</v>
      </c>
      <c r="I167" s="3">
        <v>6</v>
      </c>
      <c r="J167" s="14"/>
      <c r="K167" s="76"/>
      <c r="L167" s="22">
        <f t="shared" si="130"/>
        <v>48</v>
      </c>
      <c r="M167" s="3">
        <v>24</v>
      </c>
      <c r="N167" s="68">
        <v>24</v>
      </c>
      <c r="O167" s="76"/>
      <c r="P167" s="17">
        <f t="shared" si="123"/>
        <v>0</v>
      </c>
      <c r="Q167" s="3"/>
      <c r="R167" s="14"/>
      <c r="S167" s="99"/>
    </row>
    <row r="168" spans="1:19" x14ac:dyDescent="0.4">
      <c r="A168" s="30"/>
      <c r="B168" s="28" t="s">
        <v>70</v>
      </c>
      <c r="C168" s="54">
        <f t="shared" ref="C168" si="142">D168+H168+L168+P168</f>
        <v>2</v>
      </c>
      <c r="D168" s="41">
        <f t="shared" si="119"/>
        <v>0</v>
      </c>
      <c r="E168" s="3"/>
      <c r="F168" s="14"/>
      <c r="G168" s="76"/>
      <c r="H168" s="16">
        <f t="shared" ref="H168" si="143">I168+J168+K168</f>
        <v>0</v>
      </c>
      <c r="I168" s="3"/>
      <c r="J168" s="14"/>
      <c r="K168" s="76"/>
      <c r="L168" s="22">
        <f t="shared" ref="L168" si="144">M168+N168+O168</f>
        <v>2</v>
      </c>
      <c r="M168" s="3">
        <v>1</v>
      </c>
      <c r="N168" s="68">
        <v>1</v>
      </c>
      <c r="O168" s="76"/>
      <c r="P168" s="17">
        <f t="shared" si="123"/>
        <v>0</v>
      </c>
      <c r="Q168" s="3"/>
      <c r="R168" s="14"/>
      <c r="S168" s="99"/>
    </row>
    <row r="169" spans="1:19" x14ac:dyDescent="0.4">
      <c r="A169" s="30"/>
      <c r="B169" s="28" t="s">
        <v>231</v>
      </c>
      <c r="C169" s="54">
        <f t="shared" si="136"/>
        <v>1</v>
      </c>
      <c r="D169" s="41">
        <f t="shared" si="119"/>
        <v>0</v>
      </c>
      <c r="E169" s="3"/>
      <c r="F169" s="14"/>
      <c r="G169" s="76"/>
      <c r="H169" s="16">
        <f t="shared" si="141"/>
        <v>1</v>
      </c>
      <c r="I169" s="3">
        <v>1</v>
      </c>
      <c r="J169" s="14"/>
      <c r="K169" s="76"/>
      <c r="L169" s="22">
        <f t="shared" si="130"/>
        <v>0</v>
      </c>
      <c r="M169" s="3"/>
      <c r="N169" s="68"/>
      <c r="O169" s="76"/>
      <c r="P169" s="17">
        <f t="shared" si="123"/>
        <v>0</v>
      </c>
      <c r="Q169" s="3"/>
      <c r="R169" s="14"/>
      <c r="S169" s="99"/>
    </row>
    <row r="170" spans="1:19" x14ac:dyDescent="0.4">
      <c r="A170" s="30"/>
      <c r="B170" s="28" t="s">
        <v>71</v>
      </c>
      <c r="C170" s="54">
        <f t="shared" si="136"/>
        <v>1</v>
      </c>
      <c r="D170" s="41">
        <f t="shared" si="119"/>
        <v>0</v>
      </c>
      <c r="E170" s="3"/>
      <c r="F170" s="14"/>
      <c r="G170" s="76"/>
      <c r="H170" s="16">
        <f t="shared" si="141"/>
        <v>0</v>
      </c>
      <c r="I170" s="3"/>
      <c r="J170" s="14"/>
      <c r="K170" s="76"/>
      <c r="L170" s="22">
        <f t="shared" si="130"/>
        <v>1</v>
      </c>
      <c r="M170" s="3"/>
      <c r="N170" s="68">
        <v>1</v>
      </c>
      <c r="O170" s="76"/>
      <c r="P170" s="17">
        <f t="shared" si="123"/>
        <v>0</v>
      </c>
      <c r="Q170" s="3"/>
      <c r="R170" s="14"/>
      <c r="S170" s="99"/>
    </row>
    <row r="171" spans="1:19" x14ac:dyDescent="0.4">
      <c r="A171" s="30"/>
      <c r="B171" s="28" t="s">
        <v>72</v>
      </c>
      <c r="C171" s="54">
        <f t="shared" si="136"/>
        <v>14</v>
      </c>
      <c r="D171" s="41">
        <f t="shared" si="119"/>
        <v>1</v>
      </c>
      <c r="E171" s="3">
        <v>1</v>
      </c>
      <c r="F171" s="14"/>
      <c r="G171" s="76"/>
      <c r="H171" s="16">
        <f t="shared" si="141"/>
        <v>4</v>
      </c>
      <c r="I171" s="3">
        <v>2</v>
      </c>
      <c r="J171" s="14">
        <v>2</v>
      </c>
      <c r="K171" s="76"/>
      <c r="L171" s="22">
        <f t="shared" si="130"/>
        <v>9</v>
      </c>
      <c r="M171" s="3">
        <v>3</v>
      </c>
      <c r="N171" s="68">
        <v>6</v>
      </c>
      <c r="O171" s="76"/>
      <c r="P171" s="17">
        <f t="shared" si="123"/>
        <v>0</v>
      </c>
      <c r="Q171" s="3"/>
      <c r="R171" s="14"/>
      <c r="S171" s="99"/>
    </row>
    <row r="172" spans="1:19" x14ac:dyDescent="0.4">
      <c r="A172" s="30"/>
      <c r="B172" s="28" t="s">
        <v>190</v>
      </c>
      <c r="C172" s="54">
        <f t="shared" si="136"/>
        <v>1</v>
      </c>
      <c r="D172" s="41">
        <f t="shared" si="119"/>
        <v>0</v>
      </c>
      <c r="E172" s="3"/>
      <c r="F172" s="14"/>
      <c r="G172" s="76"/>
      <c r="H172" s="16">
        <f t="shared" si="141"/>
        <v>0</v>
      </c>
      <c r="I172" s="3"/>
      <c r="J172" s="14"/>
      <c r="K172" s="76"/>
      <c r="L172" s="22">
        <f t="shared" ref="L172" si="145">M172+N172+O172</f>
        <v>1</v>
      </c>
      <c r="M172" s="3">
        <v>1</v>
      </c>
      <c r="N172" s="68"/>
      <c r="O172" s="76"/>
      <c r="P172" s="17">
        <f t="shared" si="123"/>
        <v>0</v>
      </c>
      <c r="Q172" s="3"/>
      <c r="R172" s="14"/>
      <c r="S172" s="99"/>
    </row>
    <row r="173" spans="1:19" x14ac:dyDescent="0.4">
      <c r="A173" s="30"/>
      <c r="B173" s="28" t="s">
        <v>73</v>
      </c>
      <c r="C173" s="54">
        <f t="shared" si="136"/>
        <v>18</v>
      </c>
      <c r="D173" s="41">
        <f t="shared" si="119"/>
        <v>5</v>
      </c>
      <c r="E173" s="3">
        <v>4</v>
      </c>
      <c r="F173" s="14">
        <v>1</v>
      </c>
      <c r="G173" s="76"/>
      <c r="H173" s="16">
        <f t="shared" si="141"/>
        <v>4</v>
      </c>
      <c r="I173" s="3">
        <v>2</v>
      </c>
      <c r="J173" s="14">
        <v>2</v>
      </c>
      <c r="K173" s="76"/>
      <c r="L173" s="22">
        <f t="shared" si="130"/>
        <v>9</v>
      </c>
      <c r="M173" s="3">
        <v>5</v>
      </c>
      <c r="N173" s="68">
        <v>4</v>
      </c>
      <c r="O173" s="76"/>
      <c r="P173" s="17">
        <f t="shared" si="123"/>
        <v>0</v>
      </c>
      <c r="Q173" s="3"/>
      <c r="R173" s="14"/>
      <c r="S173" s="99"/>
    </row>
    <row r="174" spans="1:19" x14ac:dyDescent="0.4">
      <c r="A174" s="30"/>
      <c r="B174" s="28" t="s">
        <v>74</v>
      </c>
      <c r="C174" s="54">
        <f t="shared" si="136"/>
        <v>17</v>
      </c>
      <c r="D174" s="41">
        <f t="shared" si="119"/>
        <v>1</v>
      </c>
      <c r="E174" s="3">
        <v>1</v>
      </c>
      <c r="F174" s="14"/>
      <c r="G174" s="76"/>
      <c r="H174" s="16">
        <f t="shared" si="141"/>
        <v>4</v>
      </c>
      <c r="I174" s="3">
        <v>2</v>
      </c>
      <c r="J174" s="14">
        <v>2</v>
      </c>
      <c r="K174" s="76"/>
      <c r="L174" s="22">
        <f t="shared" si="130"/>
        <v>12</v>
      </c>
      <c r="M174" s="3">
        <v>7</v>
      </c>
      <c r="N174" s="68">
        <v>5</v>
      </c>
      <c r="O174" s="76"/>
      <c r="P174" s="17">
        <f t="shared" si="123"/>
        <v>0</v>
      </c>
      <c r="Q174" s="3"/>
      <c r="R174" s="14"/>
      <c r="S174" s="99"/>
    </row>
    <row r="175" spans="1:19" x14ac:dyDescent="0.4">
      <c r="A175" s="30"/>
      <c r="B175" s="28" t="s">
        <v>75</v>
      </c>
      <c r="C175" s="54">
        <f t="shared" si="136"/>
        <v>55</v>
      </c>
      <c r="D175" s="41">
        <f t="shared" si="119"/>
        <v>1</v>
      </c>
      <c r="E175" s="3">
        <v>1</v>
      </c>
      <c r="F175" s="14"/>
      <c r="G175" s="76"/>
      <c r="H175" s="16">
        <f t="shared" si="141"/>
        <v>9</v>
      </c>
      <c r="I175" s="3">
        <v>6</v>
      </c>
      <c r="J175" s="14">
        <v>2</v>
      </c>
      <c r="K175" s="76">
        <v>1</v>
      </c>
      <c r="L175" s="22">
        <f t="shared" si="130"/>
        <v>45</v>
      </c>
      <c r="M175" s="3">
        <v>22</v>
      </c>
      <c r="N175" s="68">
        <v>23</v>
      </c>
      <c r="O175" s="76"/>
      <c r="P175" s="17">
        <f t="shared" si="123"/>
        <v>0</v>
      </c>
      <c r="Q175" s="3"/>
      <c r="R175" s="14"/>
      <c r="S175" s="99"/>
    </row>
    <row r="176" spans="1:19" x14ac:dyDescent="0.4">
      <c r="A176" s="30"/>
      <c r="B176" s="28" t="s">
        <v>76</v>
      </c>
      <c r="C176" s="54">
        <f t="shared" si="136"/>
        <v>2</v>
      </c>
      <c r="D176" s="41">
        <f t="shared" si="119"/>
        <v>0</v>
      </c>
      <c r="E176" s="3"/>
      <c r="F176" s="14"/>
      <c r="G176" s="76"/>
      <c r="H176" s="16">
        <f t="shared" si="141"/>
        <v>1</v>
      </c>
      <c r="I176" s="3">
        <v>1</v>
      </c>
      <c r="J176" s="14"/>
      <c r="K176" s="76"/>
      <c r="L176" s="22">
        <f t="shared" si="130"/>
        <v>1</v>
      </c>
      <c r="M176" s="3">
        <v>1</v>
      </c>
      <c r="N176" s="68"/>
      <c r="O176" s="76"/>
      <c r="P176" s="17">
        <f t="shared" si="123"/>
        <v>0</v>
      </c>
      <c r="Q176" s="3"/>
      <c r="R176" s="14"/>
      <c r="S176" s="99"/>
    </row>
    <row r="177" spans="1:19" x14ac:dyDescent="0.4">
      <c r="A177" s="30"/>
      <c r="B177" s="28" t="s">
        <v>77</v>
      </c>
      <c r="C177" s="54">
        <f t="shared" si="136"/>
        <v>3</v>
      </c>
      <c r="D177" s="41">
        <f t="shared" si="119"/>
        <v>0</v>
      </c>
      <c r="E177" s="3"/>
      <c r="F177" s="14"/>
      <c r="G177" s="76"/>
      <c r="H177" s="16">
        <f t="shared" si="141"/>
        <v>0</v>
      </c>
      <c r="I177" s="3"/>
      <c r="J177" s="14"/>
      <c r="K177" s="76"/>
      <c r="L177" s="22">
        <f t="shared" ref="L177" si="146">M177+N177+O177</f>
        <v>3</v>
      </c>
      <c r="M177" s="3">
        <v>1</v>
      </c>
      <c r="N177" s="68">
        <v>2</v>
      </c>
      <c r="O177" s="76"/>
      <c r="P177" s="17">
        <f t="shared" si="123"/>
        <v>0</v>
      </c>
      <c r="Q177" s="3"/>
      <c r="R177" s="14"/>
      <c r="S177" s="99"/>
    </row>
    <row r="178" spans="1:19" x14ac:dyDescent="0.4">
      <c r="A178" s="30"/>
      <c r="B178" s="28" t="s">
        <v>191</v>
      </c>
      <c r="C178" s="54">
        <f t="shared" si="136"/>
        <v>2</v>
      </c>
      <c r="D178" s="41">
        <f t="shared" si="119"/>
        <v>0</v>
      </c>
      <c r="E178" s="3"/>
      <c r="F178" s="14"/>
      <c r="G178" s="76"/>
      <c r="H178" s="16">
        <f t="shared" si="141"/>
        <v>0</v>
      </c>
      <c r="I178" s="3"/>
      <c r="J178" s="14"/>
      <c r="K178" s="76"/>
      <c r="L178" s="22">
        <f t="shared" si="130"/>
        <v>2</v>
      </c>
      <c r="M178" s="3">
        <v>1</v>
      </c>
      <c r="N178" s="68">
        <v>1</v>
      </c>
      <c r="O178" s="76"/>
      <c r="P178" s="17">
        <f t="shared" si="123"/>
        <v>0</v>
      </c>
      <c r="Q178" s="3"/>
      <c r="R178" s="14"/>
      <c r="S178" s="99"/>
    </row>
    <row r="179" spans="1:19" x14ac:dyDescent="0.4">
      <c r="A179" s="30"/>
      <c r="B179" s="28" t="s">
        <v>78</v>
      </c>
      <c r="C179" s="54">
        <f t="shared" si="136"/>
        <v>3</v>
      </c>
      <c r="D179" s="41">
        <f t="shared" si="119"/>
        <v>0</v>
      </c>
      <c r="E179" s="3"/>
      <c r="F179" s="14"/>
      <c r="G179" s="76"/>
      <c r="H179" s="16">
        <f t="shared" si="141"/>
        <v>0</v>
      </c>
      <c r="I179" s="3"/>
      <c r="J179" s="14"/>
      <c r="K179" s="76"/>
      <c r="L179" s="22">
        <f t="shared" si="130"/>
        <v>3</v>
      </c>
      <c r="M179" s="3">
        <v>2</v>
      </c>
      <c r="N179" s="68">
        <v>1</v>
      </c>
      <c r="O179" s="76"/>
      <c r="P179" s="17">
        <f t="shared" si="123"/>
        <v>0</v>
      </c>
      <c r="Q179" s="3"/>
      <c r="R179" s="14"/>
      <c r="S179" s="99"/>
    </row>
    <row r="180" spans="1:19" x14ac:dyDescent="0.4">
      <c r="A180" s="30"/>
      <c r="B180" s="28" t="s">
        <v>79</v>
      </c>
      <c r="C180" s="54">
        <f t="shared" ref="C180" si="147">D180+H180+L180+P180</f>
        <v>12</v>
      </c>
      <c r="D180" s="41">
        <f t="shared" si="119"/>
        <v>2</v>
      </c>
      <c r="E180" s="3">
        <v>2</v>
      </c>
      <c r="F180" s="14"/>
      <c r="G180" s="76"/>
      <c r="H180" s="16">
        <f t="shared" ref="H180" si="148">I180+J180+K180</f>
        <v>3</v>
      </c>
      <c r="I180" s="3">
        <v>2</v>
      </c>
      <c r="J180" s="14">
        <v>1</v>
      </c>
      <c r="K180" s="76"/>
      <c r="L180" s="22">
        <f t="shared" si="130"/>
        <v>7</v>
      </c>
      <c r="M180" s="3">
        <v>7</v>
      </c>
      <c r="N180" s="68"/>
      <c r="O180" s="76"/>
      <c r="P180" s="17">
        <f t="shared" si="123"/>
        <v>0</v>
      </c>
      <c r="Q180" s="3"/>
      <c r="R180" s="14"/>
      <c r="S180" s="99"/>
    </row>
    <row r="181" spans="1:19" x14ac:dyDescent="0.4">
      <c r="A181" s="30"/>
      <c r="B181" s="28" t="s">
        <v>253</v>
      </c>
      <c r="C181" s="54">
        <f t="shared" si="136"/>
        <v>1</v>
      </c>
      <c r="D181" s="41">
        <f t="shared" si="119"/>
        <v>0</v>
      </c>
      <c r="E181" s="3"/>
      <c r="F181" s="14"/>
      <c r="G181" s="76"/>
      <c r="H181" s="16">
        <f t="shared" si="141"/>
        <v>0</v>
      </c>
      <c r="I181" s="3"/>
      <c r="J181" s="14"/>
      <c r="K181" s="76"/>
      <c r="L181" s="22">
        <f t="shared" ref="L181:L182" si="149">M181+N181+O181</f>
        <v>1</v>
      </c>
      <c r="M181" s="3"/>
      <c r="N181" s="68">
        <v>1</v>
      </c>
      <c r="O181" s="76"/>
      <c r="P181" s="17">
        <f t="shared" si="123"/>
        <v>0</v>
      </c>
      <c r="Q181" s="3"/>
      <c r="R181" s="14"/>
      <c r="S181" s="99"/>
    </row>
    <row r="182" spans="1:19" x14ac:dyDescent="0.4">
      <c r="A182" s="30"/>
      <c r="B182" s="28" t="s">
        <v>192</v>
      </c>
      <c r="C182" s="54">
        <f t="shared" si="136"/>
        <v>2</v>
      </c>
      <c r="D182" s="41">
        <f t="shared" si="119"/>
        <v>0</v>
      </c>
      <c r="E182" s="3"/>
      <c r="F182" s="14"/>
      <c r="G182" s="76"/>
      <c r="H182" s="16">
        <f t="shared" si="141"/>
        <v>2</v>
      </c>
      <c r="I182" s="3">
        <v>2</v>
      </c>
      <c r="J182" s="14"/>
      <c r="K182" s="76"/>
      <c r="L182" s="22">
        <f t="shared" si="149"/>
        <v>0</v>
      </c>
      <c r="M182" s="3"/>
      <c r="N182" s="68"/>
      <c r="O182" s="76"/>
      <c r="P182" s="17">
        <f t="shared" si="123"/>
        <v>0</v>
      </c>
      <c r="Q182" s="3"/>
      <c r="R182" s="14"/>
      <c r="S182" s="99"/>
    </row>
    <row r="183" spans="1:19" x14ac:dyDescent="0.4">
      <c r="A183" s="30"/>
      <c r="B183" s="28" t="s">
        <v>193</v>
      </c>
      <c r="C183" s="54">
        <f t="shared" si="136"/>
        <v>1</v>
      </c>
      <c r="D183" s="41">
        <f t="shared" si="119"/>
        <v>0</v>
      </c>
      <c r="E183" s="3"/>
      <c r="F183" s="14"/>
      <c r="G183" s="76"/>
      <c r="H183" s="16">
        <f t="shared" si="141"/>
        <v>1</v>
      </c>
      <c r="I183" s="3">
        <v>1</v>
      </c>
      <c r="J183" s="14"/>
      <c r="K183" s="76"/>
      <c r="L183" s="22">
        <f t="shared" si="130"/>
        <v>0</v>
      </c>
      <c r="M183" s="3"/>
      <c r="N183" s="68"/>
      <c r="O183" s="76"/>
      <c r="P183" s="17">
        <f t="shared" si="123"/>
        <v>0</v>
      </c>
      <c r="Q183" s="3"/>
      <c r="R183" s="14"/>
      <c r="S183" s="99"/>
    </row>
    <row r="184" spans="1:19" x14ac:dyDescent="0.4">
      <c r="A184" s="30"/>
      <c r="B184" s="28" t="s">
        <v>80</v>
      </c>
      <c r="C184" s="54">
        <f t="shared" si="136"/>
        <v>6</v>
      </c>
      <c r="D184" s="41">
        <f t="shared" si="119"/>
        <v>0</v>
      </c>
      <c r="E184" s="3"/>
      <c r="F184" s="14"/>
      <c r="G184" s="76"/>
      <c r="H184" s="16">
        <f t="shared" si="141"/>
        <v>1</v>
      </c>
      <c r="I184" s="3">
        <v>1</v>
      </c>
      <c r="J184" s="14"/>
      <c r="K184" s="76"/>
      <c r="L184" s="22">
        <f t="shared" si="130"/>
        <v>5</v>
      </c>
      <c r="M184" s="3">
        <v>4</v>
      </c>
      <c r="N184" s="68">
        <v>1</v>
      </c>
      <c r="O184" s="76"/>
      <c r="P184" s="17">
        <f t="shared" si="123"/>
        <v>0</v>
      </c>
      <c r="Q184" s="3"/>
      <c r="R184" s="14"/>
      <c r="S184" s="99"/>
    </row>
    <row r="185" spans="1:19" x14ac:dyDescent="0.4">
      <c r="A185" s="30"/>
      <c r="B185" s="28" t="s">
        <v>81</v>
      </c>
      <c r="C185" s="54">
        <f t="shared" si="136"/>
        <v>14</v>
      </c>
      <c r="D185" s="41">
        <f t="shared" si="119"/>
        <v>0</v>
      </c>
      <c r="E185" s="3"/>
      <c r="F185" s="14"/>
      <c r="G185" s="76"/>
      <c r="H185" s="16">
        <f t="shared" si="141"/>
        <v>1</v>
      </c>
      <c r="I185" s="3">
        <v>1</v>
      </c>
      <c r="J185" s="14"/>
      <c r="K185" s="76"/>
      <c r="L185" s="22">
        <f t="shared" si="130"/>
        <v>13</v>
      </c>
      <c r="M185" s="3">
        <v>4</v>
      </c>
      <c r="N185" s="68">
        <v>9</v>
      </c>
      <c r="O185" s="76"/>
      <c r="P185" s="17">
        <f t="shared" si="123"/>
        <v>0</v>
      </c>
      <c r="Q185" s="3"/>
      <c r="R185" s="14"/>
      <c r="S185" s="99"/>
    </row>
    <row r="186" spans="1:19" x14ac:dyDescent="0.4">
      <c r="A186" s="30"/>
      <c r="B186" s="28" t="s">
        <v>82</v>
      </c>
      <c r="C186" s="54">
        <f t="shared" ref="C186" si="150">D186+H186+L186+P186</f>
        <v>1</v>
      </c>
      <c r="D186" s="41">
        <f t="shared" si="119"/>
        <v>0</v>
      </c>
      <c r="E186" s="3"/>
      <c r="F186" s="14"/>
      <c r="G186" s="76"/>
      <c r="H186" s="16">
        <f t="shared" ref="H186" si="151">I186+J186+K186</f>
        <v>0</v>
      </c>
      <c r="I186" s="3"/>
      <c r="J186" s="14"/>
      <c r="K186" s="76"/>
      <c r="L186" s="22">
        <f t="shared" ref="L186" si="152">M186+N186+O186</f>
        <v>1</v>
      </c>
      <c r="M186" s="3"/>
      <c r="N186" s="68">
        <v>1</v>
      </c>
      <c r="O186" s="76"/>
      <c r="P186" s="17">
        <f t="shared" ref="P186" si="153">Q186+R186+S186</f>
        <v>0</v>
      </c>
      <c r="Q186" s="3"/>
      <c r="R186" s="14"/>
      <c r="S186" s="99"/>
    </row>
    <row r="187" spans="1:19" x14ac:dyDescent="0.4">
      <c r="A187" s="30"/>
      <c r="B187" s="28" t="s">
        <v>293</v>
      </c>
      <c r="C187" s="54">
        <f t="shared" si="136"/>
        <v>1</v>
      </c>
      <c r="D187" s="41">
        <f t="shared" si="119"/>
        <v>0</v>
      </c>
      <c r="E187" s="3"/>
      <c r="F187" s="14"/>
      <c r="G187" s="76"/>
      <c r="H187" s="16">
        <f t="shared" si="141"/>
        <v>0</v>
      </c>
      <c r="I187" s="3"/>
      <c r="J187" s="14"/>
      <c r="K187" s="76"/>
      <c r="L187" s="22">
        <f t="shared" si="130"/>
        <v>1</v>
      </c>
      <c r="M187" s="3"/>
      <c r="N187" s="68">
        <v>1</v>
      </c>
      <c r="O187" s="76"/>
      <c r="P187" s="17">
        <f t="shared" si="123"/>
        <v>0</v>
      </c>
      <c r="Q187" s="3"/>
      <c r="R187" s="14"/>
      <c r="S187" s="99"/>
    </row>
    <row r="188" spans="1:19" x14ac:dyDescent="0.4">
      <c r="A188" s="30"/>
      <c r="B188" s="28" t="s">
        <v>83</v>
      </c>
      <c r="C188" s="54">
        <f t="shared" si="136"/>
        <v>48</v>
      </c>
      <c r="D188" s="41">
        <f t="shared" si="119"/>
        <v>2</v>
      </c>
      <c r="E188" s="3">
        <v>2</v>
      </c>
      <c r="F188" s="14"/>
      <c r="G188" s="76"/>
      <c r="H188" s="16">
        <f t="shared" si="141"/>
        <v>5</v>
      </c>
      <c r="I188" s="3">
        <v>1</v>
      </c>
      <c r="J188" s="14">
        <v>4</v>
      </c>
      <c r="K188" s="76"/>
      <c r="L188" s="22">
        <f t="shared" si="130"/>
        <v>40</v>
      </c>
      <c r="M188" s="3">
        <v>20</v>
      </c>
      <c r="N188" s="68">
        <v>20</v>
      </c>
      <c r="O188" s="76"/>
      <c r="P188" s="17">
        <f t="shared" si="123"/>
        <v>1</v>
      </c>
      <c r="Q188" s="3">
        <v>1</v>
      </c>
      <c r="R188" s="14"/>
      <c r="S188" s="99"/>
    </row>
    <row r="189" spans="1:19" x14ac:dyDescent="0.4">
      <c r="A189" s="30"/>
      <c r="B189" s="28" t="s">
        <v>252</v>
      </c>
      <c r="C189" s="54">
        <f t="shared" ref="C189" si="154">D189+H189+L189+P189</f>
        <v>1</v>
      </c>
      <c r="D189" s="41">
        <f t="shared" si="119"/>
        <v>0</v>
      </c>
      <c r="E189" s="3"/>
      <c r="F189" s="14"/>
      <c r="G189" s="76"/>
      <c r="H189" s="16">
        <f t="shared" ref="H189" si="155">I189+J189+K189</f>
        <v>0</v>
      </c>
      <c r="I189" s="3"/>
      <c r="J189" s="14"/>
      <c r="K189" s="76"/>
      <c r="L189" s="22">
        <f t="shared" ref="L189" si="156">M189+N189+O189</f>
        <v>1</v>
      </c>
      <c r="M189" s="3"/>
      <c r="N189" s="68">
        <v>1</v>
      </c>
      <c r="O189" s="76"/>
      <c r="P189" s="17">
        <f t="shared" si="123"/>
        <v>0</v>
      </c>
      <c r="Q189" s="3"/>
      <c r="R189" s="14"/>
      <c r="S189" s="99"/>
    </row>
    <row r="190" spans="1:19" x14ac:dyDescent="0.4">
      <c r="A190" s="30"/>
      <c r="B190" s="28" t="s">
        <v>84</v>
      </c>
      <c r="C190" s="54">
        <f t="shared" si="136"/>
        <v>47</v>
      </c>
      <c r="D190" s="41">
        <f t="shared" si="119"/>
        <v>0</v>
      </c>
      <c r="E190" s="3"/>
      <c r="F190" s="14"/>
      <c r="G190" s="76"/>
      <c r="H190" s="16">
        <f t="shared" si="141"/>
        <v>3</v>
      </c>
      <c r="I190" s="3">
        <v>2</v>
      </c>
      <c r="J190" s="14">
        <v>1</v>
      </c>
      <c r="K190" s="76"/>
      <c r="L190" s="22">
        <f t="shared" ref="L190:L193" si="157">M190+N190+O190</f>
        <v>44</v>
      </c>
      <c r="M190" s="3">
        <v>17</v>
      </c>
      <c r="N190" s="68">
        <v>27</v>
      </c>
      <c r="O190" s="76"/>
      <c r="P190" s="17">
        <f t="shared" si="123"/>
        <v>0</v>
      </c>
      <c r="Q190" s="3"/>
      <c r="R190" s="14"/>
      <c r="S190" s="99"/>
    </row>
    <row r="191" spans="1:19" x14ac:dyDescent="0.4">
      <c r="A191" s="30"/>
      <c r="B191" s="28" t="s">
        <v>194</v>
      </c>
      <c r="C191" s="54">
        <f t="shared" si="136"/>
        <v>1</v>
      </c>
      <c r="D191" s="41">
        <f t="shared" si="119"/>
        <v>0</v>
      </c>
      <c r="E191" s="3"/>
      <c r="F191" s="14"/>
      <c r="G191" s="76"/>
      <c r="H191" s="16">
        <f t="shared" si="141"/>
        <v>0</v>
      </c>
      <c r="I191" s="3"/>
      <c r="J191" s="14"/>
      <c r="K191" s="76"/>
      <c r="L191" s="22">
        <f t="shared" ref="L191" si="158">M191+N191+O191</f>
        <v>1</v>
      </c>
      <c r="M191" s="3">
        <v>1</v>
      </c>
      <c r="N191" s="68"/>
      <c r="O191" s="76"/>
      <c r="P191" s="17">
        <f t="shared" si="123"/>
        <v>0</v>
      </c>
      <c r="Q191" s="3"/>
      <c r="R191" s="14"/>
      <c r="S191" s="99"/>
    </row>
    <row r="192" spans="1:19" x14ac:dyDescent="0.4">
      <c r="A192" s="30"/>
      <c r="B192" s="28" t="s">
        <v>195</v>
      </c>
      <c r="C192" s="54">
        <f t="shared" si="136"/>
        <v>1</v>
      </c>
      <c r="D192" s="41">
        <f t="shared" si="119"/>
        <v>0</v>
      </c>
      <c r="E192" s="3"/>
      <c r="F192" s="14"/>
      <c r="G192" s="76"/>
      <c r="H192" s="16">
        <f t="shared" si="141"/>
        <v>0</v>
      </c>
      <c r="I192" s="3"/>
      <c r="J192" s="14"/>
      <c r="K192" s="76"/>
      <c r="L192" s="22">
        <f t="shared" si="157"/>
        <v>1</v>
      </c>
      <c r="M192" s="3">
        <v>1</v>
      </c>
      <c r="N192" s="68"/>
      <c r="O192" s="76"/>
      <c r="P192" s="17">
        <f t="shared" si="123"/>
        <v>0</v>
      </c>
      <c r="Q192" s="3"/>
      <c r="R192" s="14"/>
      <c r="S192" s="99"/>
    </row>
    <row r="193" spans="1:19" x14ac:dyDescent="0.4">
      <c r="A193" s="30"/>
      <c r="B193" s="28" t="s">
        <v>196</v>
      </c>
      <c r="C193" s="54">
        <f t="shared" ref="C193" si="159">D193+H193+L193+P193</f>
        <v>1</v>
      </c>
      <c r="D193" s="41">
        <f t="shared" si="119"/>
        <v>0</v>
      </c>
      <c r="E193" s="3"/>
      <c r="F193" s="14"/>
      <c r="G193" s="76"/>
      <c r="H193" s="16">
        <f t="shared" ref="H193" si="160">I193+J193+K193</f>
        <v>0</v>
      </c>
      <c r="I193" s="3"/>
      <c r="J193" s="14"/>
      <c r="K193" s="76"/>
      <c r="L193" s="22">
        <f t="shared" si="157"/>
        <v>1</v>
      </c>
      <c r="M193" s="3"/>
      <c r="N193" s="68">
        <v>1</v>
      </c>
      <c r="O193" s="76"/>
      <c r="P193" s="17">
        <f t="shared" si="123"/>
        <v>0</v>
      </c>
      <c r="Q193" s="3"/>
      <c r="R193" s="14"/>
      <c r="S193" s="99"/>
    </row>
    <row r="194" spans="1:19" x14ac:dyDescent="0.4">
      <c r="A194" s="30"/>
      <c r="B194" s="28" t="s">
        <v>232</v>
      </c>
      <c r="C194" s="54">
        <f t="shared" si="136"/>
        <v>1</v>
      </c>
      <c r="D194" s="41">
        <f t="shared" si="119"/>
        <v>0</v>
      </c>
      <c r="E194" s="3"/>
      <c r="F194" s="14"/>
      <c r="G194" s="76"/>
      <c r="H194" s="16">
        <f t="shared" si="141"/>
        <v>1</v>
      </c>
      <c r="I194" s="3">
        <v>1</v>
      </c>
      <c r="J194" s="14"/>
      <c r="K194" s="76"/>
      <c r="L194" s="22">
        <f t="shared" si="130"/>
        <v>0</v>
      </c>
      <c r="M194" s="3"/>
      <c r="N194" s="68"/>
      <c r="O194" s="76"/>
      <c r="P194" s="17">
        <f t="shared" si="123"/>
        <v>0</v>
      </c>
      <c r="Q194" s="3"/>
      <c r="R194" s="14"/>
      <c r="S194" s="99"/>
    </row>
    <row r="195" spans="1:19" x14ac:dyDescent="0.4">
      <c r="A195" s="30"/>
      <c r="B195" s="28" t="s">
        <v>85</v>
      </c>
      <c r="C195" s="54">
        <f t="shared" si="136"/>
        <v>23</v>
      </c>
      <c r="D195" s="41">
        <f t="shared" si="119"/>
        <v>3</v>
      </c>
      <c r="E195" s="3">
        <v>2</v>
      </c>
      <c r="F195" s="14">
        <v>1</v>
      </c>
      <c r="G195" s="76"/>
      <c r="H195" s="16">
        <f t="shared" si="141"/>
        <v>5</v>
      </c>
      <c r="I195" s="3">
        <v>3</v>
      </c>
      <c r="J195" s="14">
        <v>2</v>
      </c>
      <c r="K195" s="76"/>
      <c r="L195" s="22">
        <f t="shared" si="130"/>
        <v>15</v>
      </c>
      <c r="M195" s="3">
        <v>10</v>
      </c>
      <c r="N195" s="68">
        <v>5</v>
      </c>
      <c r="O195" s="76"/>
      <c r="P195" s="17">
        <f t="shared" si="123"/>
        <v>0</v>
      </c>
      <c r="Q195" s="3"/>
      <c r="R195" s="14"/>
      <c r="S195" s="99"/>
    </row>
    <row r="196" spans="1:19" ht="19.5" thickBot="1" x14ac:dyDescent="0.45">
      <c r="A196" s="30"/>
      <c r="B196" s="29" t="s">
        <v>144</v>
      </c>
      <c r="C196" s="55">
        <f t="shared" si="136"/>
        <v>5</v>
      </c>
      <c r="D196" s="42">
        <f t="shared" si="119"/>
        <v>0</v>
      </c>
      <c r="E196" s="24"/>
      <c r="F196" s="25"/>
      <c r="G196" s="77"/>
      <c r="H196" s="16">
        <f t="shared" si="141"/>
        <v>0</v>
      </c>
      <c r="I196" s="24"/>
      <c r="J196" s="25"/>
      <c r="K196" s="77"/>
      <c r="L196" s="26">
        <f t="shared" si="130"/>
        <v>5</v>
      </c>
      <c r="M196" s="24">
        <v>2</v>
      </c>
      <c r="N196" s="69">
        <v>3</v>
      </c>
      <c r="O196" s="77"/>
      <c r="P196" s="23">
        <f t="shared" si="123"/>
        <v>0</v>
      </c>
      <c r="Q196" s="24"/>
      <c r="R196" s="25"/>
      <c r="S196" s="95"/>
    </row>
    <row r="197" spans="1:19" ht="20.25" thickTop="1" thickBot="1" x14ac:dyDescent="0.45">
      <c r="A197" s="104" t="s">
        <v>86</v>
      </c>
      <c r="B197" s="105"/>
      <c r="C197" s="52">
        <f t="shared" si="136"/>
        <v>195</v>
      </c>
      <c r="D197" s="39">
        <f t="shared" si="119"/>
        <v>3</v>
      </c>
      <c r="E197" s="9">
        <f>SUM(E198:E236)</f>
        <v>0</v>
      </c>
      <c r="F197" s="12">
        <f>SUM(F198:F236)</f>
        <v>3</v>
      </c>
      <c r="G197" s="74">
        <f>SUM(G198:G236)</f>
        <v>0</v>
      </c>
      <c r="H197" s="15">
        <f t="shared" si="141"/>
        <v>48</v>
      </c>
      <c r="I197" s="9">
        <f>SUM(I198:I236)</f>
        <v>23</v>
      </c>
      <c r="J197" s="12">
        <f>SUM(J198:J236)</f>
        <v>25</v>
      </c>
      <c r="K197" s="74">
        <f>SUM(K198:K236)</f>
        <v>0</v>
      </c>
      <c r="L197" s="20">
        <f t="shared" si="130"/>
        <v>141</v>
      </c>
      <c r="M197" s="9">
        <f>SUM(M198:M236)</f>
        <v>66</v>
      </c>
      <c r="N197" s="66">
        <f>SUM(N198:N236)</f>
        <v>75</v>
      </c>
      <c r="O197" s="74">
        <f>SUM(O198:O236)</f>
        <v>0</v>
      </c>
      <c r="P197" s="15">
        <f t="shared" si="123"/>
        <v>3</v>
      </c>
      <c r="Q197" s="9">
        <f>SUM(Q198:Q236)</f>
        <v>2</v>
      </c>
      <c r="R197" s="12">
        <f>SUM(R198:R236)</f>
        <v>1</v>
      </c>
      <c r="S197" s="97">
        <f>SUM(S198:S236)</f>
        <v>0</v>
      </c>
    </row>
    <row r="198" spans="1:19" ht="19.5" thickTop="1" x14ac:dyDescent="0.4">
      <c r="A198" s="30"/>
      <c r="B198" s="27" t="s">
        <v>197</v>
      </c>
      <c r="C198" s="53">
        <f t="shared" si="136"/>
        <v>1</v>
      </c>
      <c r="D198" s="40">
        <f t="shared" si="119"/>
        <v>0</v>
      </c>
      <c r="E198" s="4"/>
      <c r="F198" s="13"/>
      <c r="G198" s="75"/>
      <c r="H198" s="16">
        <f t="shared" si="141"/>
        <v>0</v>
      </c>
      <c r="I198" s="4"/>
      <c r="J198" s="13"/>
      <c r="K198" s="75"/>
      <c r="L198" s="21">
        <f t="shared" si="130"/>
        <v>1</v>
      </c>
      <c r="M198" s="4">
        <v>1</v>
      </c>
      <c r="N198" s="67"/>
      <c r="O198" s="75"/>
      <c r="P198" s="16">
        <f t="shared" si="123"/>
        <v>0</v>
      </c>
      <c r="Q198" s="4"/>
      <c r="R198" s="13"/>
      <c r="S198" s="98"/>
    </row>
    <row r="199" spans="1:19" x14ac:dyDescent="0.4">
      <c r="A199" s="30"/>
      <c r="B199" s="28" t="s">
        <v>87</v>
      </c>
      <c r="C199" s="54">
        <f t="shared" si="136"/>
        <v>44</v>
      </c>
      <c r="D199" s="41">
        <f t="shared" si="119"/>
        <v>2</v>
      </c>
      <c r="E199" s="3"/>
      <c r="F199" s="14">
        <v>2</v>
      </c>
      <c r="G199" s="76"/>
      <c r="H199" s="17">
        <f t="shared" si="141"/>
        <v>21</v>
      </c>
      <c r="I199" s="3">
        <v>7</v>
      </c>
      <c r="J199" s="14">
        <v>14</v>
      </c>
      <c r="K199" s="76"/>
      <c r="L199" s="22">
        <f t="shared" ref="L199:L200" si="161">M199+N199+O199</f>
        <v>20</v>
      </c>
      <c r="M199" s="3">
        <v>7</v>
      </c>
      <c r="N199" s="68">
        <v>13</v>
      </c>
      <c r="O199" s="76"/>
      <c r="P199" s="17">
        <f t="shared" si="123"/>
        <v>1</v>
      </c>
      <c r="Q199" s="3"/>
      <c r="R199" s="14">
        <v>1</v>
      </c>
      <c r="S199" s="99"/>
    </row>
    <row r="200" spans="1:19" x14ac:dyDescent="0.4">
      <c r="A200" s="30"/>
      <c r="B200" s="28" t="s">
        <v>271</v>
      </c>
      <c r="C200" s="54">
        <f t="shared" ref="C200" si="162">D200+H200+L200+P200</f>
        <v>1</v>
      </c>
      <c r="D200" s="41">
        <f t="shared" si="119"/>
        <v>0</v>
      </c>
      <c r="E200" s="3"/>
      <c r="F200" s="14"/>
      <c r="G200" s="76"/>
      <c r="H200" s="17">
        <f t="shared" ref="H200" si="163">I200+J200+K200</f>
        <v>0</v>
      </c>
      <c r="I200" s="3"/>
      <c r="J200" s="14"/>
      <c r="K200" s="76"/>
      <c r="L200" s="22">
        <f t="shared" si="161"/>
        <v>1</v>
      </c>
      <c r="M200" s="3"/>
      <c r="N200" s="68">
        <v>1</v>
      </c>
      <c r="O200" s="76"/>
      <c r="P200" s="17">
        <f t="shared" ref="P200" si="164">Q200+R200+S200</f>
        <v>0</v>
      </c>
      <c r="Q200" s="3"/>
      <c r="R200" s="14"/>
      <c r="S200" s="99"/>
    </row>
    <row r="201" spans="1:19" x14ac:dyDescent="0.4">
      <c r="A201" s="30"/>
      <c r="B201" s="28" t="s">
        <v>88</v>
      </c>
      <c r="C201" s="54">
        <f t="shared" si="136"/>
        <v>1</v>
      </c>
      <c r="D201" s="41">
        <f t="shared" ref="D201:D264" si="165">E201+F201+G201</f>
        <v>0</v>
      </c>
      <c r="E201" s="3"/>
      <c r="F201" s="14"/>
      <c r="G201" s="76"/>
      <c r="H201" s="17">
        <f t="shared" si="141"/>
        <v>0</v>
      </c>
      <c r="I201" s="3"/>
      <c r="J201" s="14"/>
      <c r="K201" s="76"/>
      <c r="L201" s="22">
        <f t="shared" si="130"/>
        <v>1</v>
      </c>
      <c r="M201" s="3"/>
      <c r="N201" s="68">
        <v>1</v>
      </c>
      <c r="O201" s="76"/>
      <c r="P201" s="17">
        <f t="shared" si="123"/>
        <v>0</v>
      </c>
      <c r="Q201" s="3"/>
      <c r="R201" s="14"/>
      <c r="S201" s="99"/>
    </row>
    <row r="202" spans="1:19" x14ac:dyDescent="0.4">
      <c r="A202" s="30"/>
      <c r="B202" s="28" t="s">
        <v>89</v>
      </c>
      <c r="C202" s="54">
        <f t="shared" si="136"/>
        <v>1</v>
      </c>
      <c r="D202" s="41">
        <f t="shared" si="165"/>
        <v>0</v>
      </c>
      <c r="E202" s="3"/>
      <c r="F202" s="14"/>
      <c r="G202" s="76"/>
      <c r="H202" s="17">
        <f t="shared" si="141"/>
        <v>0</v>
      </c>
      <c r="I202" s="3"/>
      <c r="J202" s="14"/>
      <c r="K202" s="76"/>
      <c r="L202" s="22">
        <f t="shared" si="130"/>
        <v>1</v>
      </c>
      <c r="M202" s="3"/>
      <c r="N202" s="68">
        <v>1</v>
      </c>
      <c r="O202" s="76"/>
      <c r="P202" s="17">
        <f t="shared" si="123"/>
        <v>0</v>
      </c>
      <c r="Q202" s="3"/>
      <c r="R202" s="14"/>
      <c r="S202" s="99"/>
    </row>
    <row r="203" spans="1:19" x14ac:dyDescent="0.4">
      <c r="A203" s="30"/>
      <c r="B203" s="28" t="s">
        <v>90</v>
      </c>
      <c r="C203" s="54">
        <f t="shared" ref="C203" si="166">D203+H203+L203+P203</f>
        <v>1</v>
      </c>
      <c r="D203" s="41">
        <f t="shared" si="165"/>
        <v>0</v>
      </c>
      <c r="E203" s="3"/>
      <c r="F203" s="14"/>
      <c r="G203" s="76"/>
      <c r="H203" s="17">
        <f t="shared" ref="H203" si="167">I203+J203+K203</f>
        <v>0</v>
      </c>
      <c r="I203" s="3"/>
      <c r="J203" s="14"/>
      <c r="K203" s="76"/>
      <c r="L203" s="22">
        <f t="shared" si="130"/>
        <v>1</v>
      </c>
      <c r="M203" s="3"/>
      <c r="N203" s="68">
        <v>1</v>
      </c>
      <c r="O203" s="76"/>
      <c r="P203" s="17">
        <f t="shared" si="123"/>
        <v>0</v>
      </c>
      <c r="Q203" s="3"/>
      <c r="R203" s="14"/>
      <c r="S203" s="99"/>
    </row>
    <row r="204" spans="1:19" x14ac:dyDescent="0.4">
      <c r="A204" s="30"/>
      <c r="B204" s="28" t="s">
        <v>254</v>
      </c>
      <c r="C204" s="54">
        <f t="shared" si="136"/>
        <v>1</v>
      </c>
      <c r="D204" s="41">
        <f t="shared" si="165"/>
        <v>0</v>
      </c>
      <c r="E204" s="3"/>
      <c r="F204" s="14"/>
      <c r="G204" s="76"/>
      <c r="H204" s="17">
        <f t="shared" si="141"/>
        <v>1</v>
      </c>
      <c r="I204" s="3"/>
      <c r="J204" s="14">
        <v>1</v>
      </c>
      <c r="K204" s="76"/>
      <c r="L204" s="22">
        <f t="shared" ref="L204" si="168">M204+N204+O204</f>
        <v>0</v>
      </c>
      <c r="M204" s="3"/>
      <c r="N204" s="68"/>
      <c r="O204" s="76"/>
      <c r="P204" s="17">
        <f t="shared" si="123"/>
        <v>0</v>
      </c>
      <c r="Q204" s="3"/>
      <c r="R204" s="14"/>
      <c r="S204" s="99"/>
    </row>
    <row r="205" spans="1:19" x14ac:dyDescent="0.4">
      <c r="A205" s="30"/>
      <c r="B205" s="28" t="s">
        <v>198</v>
      </c>
      <c r="C205" s="54">
        <f t="shared" si="136"/>
        <v>1</v>
      </c>
      <c r="D205" s="41">
        <f t="shared" si="165"/>
        <v>0</v>
      </c>
      <c r="E205" s="3"/>
      <c r="F205" s="14"/>
      <c r="G205" s="76"/>
      <c r="H205" s="17">
        <f t="shared" si="141"/>
        <v>1</v>
      </c>
      <c r="I205" s="3"/>
      <c r="J205" s="14">
        <v>1</v>
      </c>
      <c r="K205" s="76"/>
      <c r="L205" s="22">
        <f t="shared" si="130"/>
        <v>0</v>
      </c>
      <c r="M205" s="3"/>
      <c r="N205" s="68"/>
      <c r="O205" s="76"/>
      <c r="P205" s="17">
        <f t="shared" si="123"/>
        <v>0</v>
      </c>
      <c r="Q205" s="3"/>
      <c r="R205" s="14"/>
      <c r="S205" s="99"/>
    </row>
    <row r="206" spans="1:19" x14ac:dyDescent="0.4">
      <c r="A206" s="30"/>
      <c r="B206" s="28" t="s">
        <v>91</v>
      </c>
      <c r="C206" s="54">
        <f t="shared" si="136"/>
        <v>1</v>
      </c>
      <c r="D206" s="41">
        <f t="shared" si="165"/>
        <v>0</v>
      </c>
      <c r="E206" s="3"/>
      <c r="F206" s="14"/>
      <c r="G206" s="76"/>
      <c r="H206" s="17">
        <f t="shared" si="141"/>
        <v>0</v>
      </c>
      <c r="I206" s="3"/>
      <c r="J206" s="14"/>
      <c r="K206" s="76"/>
      <c r="L206" s="22">
        <f t="shared" ref="L206:L208" si="169">M206+N206+O206</f>
        <v>1</v>
      </c>
      <c r="M206" s="3"/>
      <c r="N206" s="68">
        <v>1</v>
      </c>
      <c r="O206" s="76"/>
      <c r="P206" s="17">
        <f t="shared" ref="P206:P283" si="170">Q206+R206+S206</f>
        <v>0</v>
      </c>
      <c r="Q206" s="3"/>
      <c r="R206" s="14"/>
      <c r="S206" s="99"/>
    </row>
    <row r="207" spans="1:19" x14ac:dyDescent="0.4">
      <c r="A207" s="30"/>
      <c r="B207" s="28" t="s">
        <v>294</v>
      </c>
      <c r="C207" s="54">
        <f t="shared" si="136"/>
        <v>1</v>
      </c>
      <c r="D207" s="41">
        <f t="shared" si="165"/>
        <v>0</v>
      </c>
      <c r="E207" s="3"/>
      <c r="F207" s="14"/>
      <c r="G207" s="76"/>
      <c r="H207" s="17">
        <f t="shared" si="141"/>
        <v>0</v>
      </c>
      <c r="I207" s="3"/>
      <c r="J207" s="14"/>
      <c r="K207" s="76"/>
      <c r="L207" s="22">
        <f t="shared" ref="L207" si="171">M207+N207+O207</f>
        <v>1</v>
      </c>
      <c r="M207" s="3"/>
      <c r="N207" s="68">
        <v>1</v>
      </c>
      <c r="O207" s="76"/>
      <c r="P207" s="17">
        <f t="shared" ref="P207" si="172">Q207+R207+S207</f>
        <v>0</v>
      </c>
      <c r="Q207" s="3"/>
      <c r="R207" s="14"/>
      <c r="S207" s="99"/>
    </row>
    <row r="208" spans="1:19" x14ac:dyDescent="0.4">
      <c r="A208" s="30"/>
      <c r="B208" s="28" t="s">
        <v>233</v>
      </c>
      <c r="C208" s="54">
        <f t="shared" ref="C208" si="173">D208+H208+L208+P208</f>
        <v>1</v>
      </c>
      <c r="D208" s="41">
        <f t="shared" si="165"/>
        <v>0</v>
      </c>
      <c r="E208" s="3"/>
      <c r="F208" s="14"/>
      <c r="G208" s="76"/>
      <c r="H208" s="17">
        <f t="shared" ref="H208" si="174">I208+J208+K208</f>
        <v>0</v>
      </c>
      <c r="I208" s="3"/>
      <c r="J208" s="14"/>
      <c r="K208" s="76"/>
      <c r="L208" s="22">
        <f t="shared" si="169"/>
        <v>1</v>
      </c>
      <c r="M208" s="3">
        <v>1</v>
      </c>
      <c r="N208" s="68"/>
      <c r="O208" s="76"/>
      <c r="P208" s="17">
        <f t="shared" si="170"/>
        <v>0</v>
      </c>
      <c r="Q208" s="3"/>
      <c r="R208" s="14"/>
      <c r="S208" s="99"/>
    </row>
    <row r="209" spans="1:19" x14ac:dyDescent="0.4">
      <c r="A209" s="30"/>
      <c r="B209" s="28" t="s">
        <v>200</v>
      </c>
      <c r="C209" s="54">
        <f t="shared" si="136"/>
        <v>1</v>
      </c>
      <c r="D209" s="41">
        <f t="shared" si="165"/>
        <v>0</v>
      </c>
      <c r="E209" s="3"/>
      <c r="F209" s="14"/>
      <c r="G209" s="76"/>
      <c r="H209" s="17">
        <f t="shared" si="141"/>
        <v>0</v>
      </c>
      <c r="I209" s="3"/>
      <c r="J209" s="14"/>
      <c r="K209" s="76"/>
      <c r="L209" s="22">
        <f t="shared" si="130"/>
        <v>1</v>
      </c>
      <c r="M209" s="3"/>
      <c r="N209" s="68">
        <v>1</v>
      </c>
      <c r="O209" s="76"/>
      <c r="P209" s="17">
        <f t="shared" si="170"/>
        <v>0</v>
      </c>
      <c r="Q209" s="3"/>
      <c r="R209" s="14"/>
      <c r="S209" s="99"/>
    </row>
    <row r="210" spans="1:19" x14ac:dyDescent="0.4">
      <c r="A210" s="30"/>
      <c r="B210" s="28" t="s">
        <v>92</v>
      </c>
      <c r="C210" s="54">
        <f t="shared" si="136"/>
        <v>2</v>
      </c>
      <c r="D210" s="41">
        <f t="shared" si="165"/>
        <v>0</v>
      </c>
      <c r="E210" s="3"/>
      <c r="F210" s="14"/>
      <c r="G210" s="76"/>
      <c r="H210" s="17">
        <f t="shared" si="141"/>
        <v>2</v>
      </c>
      <c r="I210" s="3">
        <v>1</v>
      </c>
      <c r="J210" s="14">
        <v>1</v>
      </c>
      <c r="K210" s="76"/>
      <c r="L210" s="22">
        <f t="shared" ref="L210:L211" si="175">M210+N210+O210</f>
        <v>0</v>
      </c>
      <c r="M210" s="3"/>
      <c r="N210" s="68"/>
      <c r="O210" s="76"/>
      <c r="P210" s="17">
        <f t="shared" si="170"/>
        <v>0</v>
      </c>
      <c r="Q210" s="3"/>
      <c r="R210" s="14"/>
      <c r="S210" s="99"/>
    </row>
    <row r="211" spans="1:19" x14ac:dyDescent="0.4">
      <c r="A211" s="30"/>
      <c r="B211" s="28" t="s">
        <v>272</v>
      </c>
      <c r="C211" s="54">
        <f t="shared" ref="C211" si="176">D211+H211+L211+P211</f>
        <v>1</v>
      </c>
      <c r="D211" s="41">
        <f t="shared" si="165"/>
        <v>0</v>
      </c>
      <c r="E211" s="3"/>
      <c r="F211" s="14"/>
      <c r="G211" s="76"/>
      <c r="H211" s="17">
        <f t="shared" ref="H211" si="177">I211+J211+K211</f>
        <v>0</v>
      </c>
      <c r="I211" s="3"/>
      <c r="J211" s="14"/>
      <c r="K211" s="76"/>
      <c r="L211" s="22">
        <f t="shared" si="175"/>
        <v>1</v>
      </c>
      <c r="M211" s="3">
        <v>1</v>
      </c>
      <c r="N211" s="68"/>
      <c r="O211" s="76"/>
      <c r="P211" s="17">
        <f t="shared" ref="P211" si="178">Q211+R211+S211</f>
        <v>0</v>
      </c>
      <c r="Q211" s="3"/>
      <c r="R211" s="14"/>
      <c r="S211" s="99"/>
    </row>
    <row r="212" spans="1:19" x14ac:dyDescent="0.4">
      <c r="A212" s="30"/>
      <c r="B212" s="28" t="s">
        <v>199</v>
      </c>
      <c r="C212" s="54">
        <f t="shared" si="136"/>
        <v>1</v>
      </c>
      <c r="D212" s="41">
        <f t="shared" si="165"/>
        <v>0</v>
      </c>
      <c r="E212" s="3"/>
      <c r="F212" s="14"/>
      <c r="G212" s="76"/>
      <c r="H212" s="17">
        <f t="shared" si="141"/>
        <v>0</v>
      </c>
      <c r="I212" s="3"/>
      <c r="J212" s="14"/>
      <c r="K212" s="76"/>
      <c r="L212" s="22">
        <f t="shared" si="130"/>
        <v>1</v>
      </c>
      <c r="M212" s="3">
        <v>1</v>
      </c>
      <c r="N212" s="68"/>
      <c r="O212" s="76"/>
      <c r="P212" s="17">
        <f t="shared" si="170"/>
        <v>0</v>
      </c>
      <c r="Q212" s="3"/>
      <c r="R212" s="14"/>
      <c r="S212" s="99"/>
    </row>
    <row r="213" spans="1:19" x14ac:dyDescent="0.4">
      <c r="A213" s="30"/>
      <c r="B213" s="28" t="s">
        <v>145</v>
      </c>
      <c r="C213" s="54">
        <f t="shared" si="136"/>
        <v>2</v>
      </c>
      <c r="D213" s="41">
        <f t="shared" si="165"/>
        <v>0</v>
      </c>
      <c r="E213" s="3"/>
      <c r="F213" s="14"/>
      <c r="G213" s="76"/>
      <c r="H213" s="17">
        <f t="shared" si="141"/>
        <v>0</v>
      </c>
      <c r="I213" s="3"/>
      <c r="J213" s="14"/>
      <c r="K213" s="76"/>
      <c r="L213" s="22">
        <f t="shared" si="130"/>
        <v>2</v>
      </c>
      <c r="M213" s="3"/>
      <c r="N213" s="68">
        <v>2</v>
      </c>
      <c r="O213" s="76"/>
      <c r="P213" s="17">
        <f t="shared" si="170"/>
        <v>0</v>
      </c>
      <c r="Q213" s="3"/>
      <c r="R213" s="14"/>
      <c r="S213" s="99"/>
    </row>
    <row r="214" spans="1:19" x14ac:dyDescent="0.4">
      <c r="A214" s="30"/>
      <c r="B214" s="28" t="s">
        <v>93</v>
      </c>
      <c r="C214" s="54">
        <f t="shared" si="136"/>
        <v>4</v>
      </c>
      <c r="D214" s="41">
        <f t="shared" si="165"/>
        <v>0</v>
      </c>
      <c r="E214" s="3"/>
      <c r="F214" s="14"/>
      <c r="G214" s="76"/>
      <c r="H214" s="17">
        <f t="shared" si="141"/>
        <v>2</v>
      </c>
      <c r="I214" s="3">
        <v>1</v>
      </c>
      <c r="J214" s="14">
        <v>1</v>
      </c>
      <c r="K214" s="76"/>
      <c r="L214" s="22">
        <f t="shared" si="130"/>
        <v>2</v>
      </c>
      <c r="M214" s="3">
        <v>2</v>
      </c>
      <c r="N214" s="68"/>
      <c r="O214" s="76"/>
      <c r="P214" s="17">
        <f t="shared" si="170"/>
        <v>0</v>
      </c>
      <c r="Q214" s="3"/>
      <c r="R214" s="14"/>
      <c r="S214" s="99"/>
    </row>
    <row r="215" spans="1:19" x14ac:dyDescent="0.4">
      <c r="A215" s="30"/>
      <c r="B215" s="28" t="s">
        <v>94</v>
      </c>
      <c r="C215" s="54">
        <f t="shared" si="136"/>
        <v>3</v>
      </c>
      <c r="D215" s="41">
        <f t="shared" si="165"/>
        <v>1</v>
      </c>
      <c r="E215" s="3"/>
      <c r="F215" s="14">
        <v>1</v>
      </c>
      <c r="G215" s="76"/>
      <c r="H215" s="17">
        <f t="shared" si="141"/>
        <v>0</v>
      </c>
      <c r="I215" s="3"/>
      <c r="J215" s="14"/>
      <c r="K215" s="76"/>
      <c r="L215" s="22">
        <f t="shared" ref="L215" si="179">M215+N215+O215</f>
        <v>2</v>
      </c>
      <c r="M215" s="3">
        <v>2</v>
      </c>
      <c r="N215" s="68"/>
      <c r="O215" s="76"/>
      <c r="P215" s="17">
        <f t="shared" si="170"/>
        <v>0</v>
      </c>
      <c r="Q215" s="3"/>
      <c r="R215" s="14"/>
      <c r="S215" s="99"/>
    </row>
    <row r="216" spans="1:19" x14ac:dyDescent="0.4">
      <c r="A216" s="30"/>
      <c r="B216" s="28" t="s">
        <v>201</v>
      </c>
      <c r="C216" s="54">
        <f t="shared" si="136"/>
        <v>1</v>
      </c>
      <c r="D216" s="41">
        <f t="shared" si="165"/>
        <v>0</v>
      </c>
      <c r="E216" s="3"/>
      <c r="F216" s="14"/>
      <c r="G216" s="76"/>
      <c r="H216" s="17">
        <f t="shared" si="141"/>
        <v>0</v>
      </c>
      <c r="I216" s="3"/>
      <c r="J216" s="14"/>
      <c r="K216" s="76"/>
      <c r="L216" s="22">
        <f t="shared" si="130"/>
        <v>1</v>
      </c>
      <c r="M216" s="3"/>
      <c r="N216" s="68">
        <v>1</v>
      </c>
      <c r="O216" s="76"/>
      <c r="P216" s="17">
        <f t="shared" si="170"/>
        <v>0</v>
      </c>
      <c r="Q216" s="3"/>
      <c r="R216" s="14"/>
      <c r="S216" s="99"/>
    </row>
    <row r="217" spans="1:19" x14ac:dyDescent="0.4">
      <c r="A217" s="30"/>
      <c r="B217" s="28" t="s">
        <v>95</v>
      </c>
      <c r="C217" s="54">
        <f t="shared" si="136"/>
        <v>1</v>
      </c>
      <c r="D217" s="41">
        <f t="shared" si="165"/>
        <v>0</v>
      </c>
      <c r="E217" s="3"/>
      <c r="F217" s="14"/>
      <c r="G217" s="76"/>
      <c r="H217" s="17">
        <f t="shared" si="141"/>
        <v>0</v>
      </c>
      <c r="I217" s="3"/>
      <c r="J217" s="14"/>
      <c r="K217" s="76"/>
      <c r="L217" s="22">
        <f t="shared" si="130"/>
        <v>1</v>
      </c>
      <c r="M217" s="3">
        <v>1</v>
      </c>
      <c r="N217" s="68"/>
      <c r="O217" s="76"/>
      <c r="P217" s="17">
        <f t="shared" si="170"/>
        <v>0</v>
      </c>
      <c r="Q217" s="3"/>
      <c r="R217" s="14"/>
      <c r="S217" s="99"/>
    </row>
    <row r="218" spans="1:19" x14ac:dyDescent="0.4">
      <c r="A218" s="30"/>
      <c r="B218" s="28" t="s">
        <v>96</v>
      </c>
      <c r="C218" s="54">
        <f t="shared" si="136"/>
        <v>4</v>
      </c>
      <c r="D218" s="41">
        <f t="shared" si="165"/>
        <v>0</v>
      </c>
      <c r="E218" s="3"/>
      <c r="F218" s="14"/>
      <c r="G218" s="76"/>
      <c r="H218" s="17">
        <f>I218+J218+K218</f>
        <v>0</v>
      </c>
      <c r="I218" s="3"/>
      <c r="J218" s="14"/>
      <c r="K218" s="76"/>
      <c r="L218" s="22">
        <f t="shared" si="130"/>
        <v>4</v>
      </c>
      <c r="M218" s="3">
        <v>1</v>
      </c>
      <c r="N218" s="68">
        <v>3</v>
      </c>
      <c r="O218" s="76"/>
      <c r="P218" s="17">
        <f t="shared" si="170"/>
        <v>0</v>
      </c>
      <c r="Q218" s="3"/>
      <c r="R218" s="14"/>
      <c r="S218" s="99"/>
    </row>
    <row r="219" spans="1:19" x14ac:dyDescent="0.4">
      <c r="A219" s="30"/>
      <c r="B219" s="28" t="s">
        <v>257</v>
      </c>
      <c r="C219" s="54">
        <f t="shared" ref="C219" si="180">D219+H219+L219+P219</f>
        <v>2</v>
      </c>
      <c r="D219" s="41">
        <f t="shared" si="165"/>
        <v>0</v>
      </c>
      <c r="E219" s="3"/>
      <c r="F219" s="14"/>
      <c r="G219" s="76"/>
      <c r="H219" s="17">
        <f t="shared" ref="H219" si="181">I219+J219+K219</f>
        <v>2</v>
      </c>
      <c r="I219" s="3">
        <v>2</v>
      </c>
      <c r="J219" s="14"/>
      <c r="K219" s="76"/>
      <c r="L219" s="22">
        <f t="shared" ref="L219" si="182">M219+N219+O219</f>
        <v>0</v>
      </c>
      <c r="M219" s="3"/>
      <c r="N219" s="68"/>
      <c r="O219" s="76"/>
      <c r="P219" s="17">
        <f t="shared" si="170"/>
        <v>0</v>
      </c>
      <c r="Q219" s="3"/>
      <c r="R219" s="14"/>
      <c r="S219" s="99"/>
    </row>
    <row r="220" spans="1:19" x14ac:dyDescent="0.4">
      <c r="A220" s="30"/>
      <c r="B220" s="28" t="s">
        <v>97</v>
      </c>
      <c r="C220" s="54">
        <f t="shared" si="136"/>
        <v>4</v>
      </c>
      <c r="D220" s="41">
        <f t="shared" si="165"/>
        <v>0</v>
      </c>
      <c r="E220" s="3"/>
      <c r="F220" s="14"/>
      <c r="G220" s="76"/>
      <c r="H220" s="17">
        <f t="shared" si="141"/>
        <v>0</v>
      </c>
      <c r="I220" s="3"/>
      <c r="J220" s="14"/>
      <c r="K220" s="76"/>
      <c r="L220" s="22">
        <f t="shared" si="130"/>
        <v>4</v>
      </c>
      <c r="M220" s="3">
        <v>3</v>
      </c>
      <c r="N220" s="68">
        <v>1</v>
      </c>
      <c r="O220" s="76"/>
      <c r="P220" s="17">
        <f t="shared" si="170"/>
        <v>0</v>
      </c>
      <c r="Q220" s="3"/>
      <c r="R220" s="14"/>
      <c r="S220" s="99"/>
    </row>
    <row r="221" spans="1:19" x14ac:dyDescent="0.4">
      <c r="A221" s="30"/>
      <c r="B221" s="28" t="s">
        <v>153</v>
      </c>
      <c r="C221" s="54">
        <f t="shared" si="136"/>
        <v>1</v>
      </c>
      <c r="D221" s="41">
        <f t="shared" si="165"/>
        <v>0</v>
      </c>
      <c r="E221" s="3"/>
      <c r="F221" s="14"/>
      <c r="G221" s="76"/>
      <c r="H221" s="17">
        <f t="shared" si="141"/>
        <v>0</v>
      </c>
      <c r="I221" s="3"/>
      <c r="J221" s="14"/>
      <c r="K221" s="76"/>
      <c r="L221" s="22">
        <f t="shared" si="130"/>
        <v>1</v>
      </c>
      <c r="M221" s="3"/>
      <c r="N221" s="68">
        <v>1</v>
      </c>
      <c r="O221" s="76"/>
      <c r="P221" s="17">
        <f t="shared" si="170"/>
        <v>0</v>
      </c>
      <c r="Q221" s="3"/>
      <c r="R221" s="14"/>
      <c r="S221" s="99"/>
    </row>
    <row r="222" spans="1:19" x14ac:dyDescent="0.4">
      <c r="A222" s="30"/>
      <c r="B222" s="28" t="s">
        <v>202</v>
      </c>
      <c r="C222" s="54">
        <f t="shared" si="136"/>
        <v>3</v>
      </c>
      <c r="D222" s="41">
        <f t="shared" si="165"/>
        <v>0</v>
      </c>
      <c r="E222" s="3"/>
      <c r="F222" s="14"/>
      <c r="G222" s="76"/>
      <c r="H222" s="17">
        <f t="shared" si="141"/>
        <v>2</v>
      </c>
      <c r="I222" s="3">
        <v>1</v>
      </c>
      <c r="J222" s="14">
        <v>1</v>
      </c>
      <c r="K222" s="76"/>
      <c r="L222" s="22">
        <f t="shared" ref="L222:L223" si="183">M222+N222+O222</f>
        <v>0</v>
      </c>
      <c r="M222" s="3"/>
      <c r="N222" s="68"/>
      <c r="O222" s="76"/>
      <c r="P222" s="17">
        <f t="shared" si="170"/>
        <v>1</v>
      </c>
      <c r="Q222" s="3">
        <v>1</v>
      </c>
      <c r="R222" s="14"/>
      <c r="S222" s="99"/>
    </row>
    <row r="223" spans="1:19" x14ac:dyDescent="0.4">
      <c r="A223" s="30"/>
      <c r="B223" s="28" t="s">
        <v>283</v>
      </c>
      <c r="C223" s="54">
        <f t="shared" si="136"/>
        <v>1</v>
      </c>
      <c r="D223" s="41">
        <f t="shared" si="165"/>
        <v>0</v>
      </c>
      <c r="E223" s="3"/>
      <c r="F223" s="14"/>
      <c r="G223" s="76"/>
      <c r="H223" s="17">
        <f t="shared" si="141"/>
        <v>1</v>
      </c>
      <c r="I223" s="3"/>
      <c r="J223" s="14">
        <v>1</v>
      </c>
      <c r="K223" s="76"/>
      <c r="L223" s="22">
        <f t="shared" si="183"/>
        <v>0</v>
      </c>
      <c r="M223" s="3"/>
      <c r="N223" s="68"/>
      <c r="O223" s="76"/>
      <c r="P223" s="17">
        <f t="shared" si="170"/>
        <v>0</v>
      </c>
      <c r="Q223" s="3"/>
      <c r="R223" s="14"/>
      <c r="S223" s="99"/>
    </row>
    <row r="224" spans="1:19" x14ac:dyDescent="0.4">
      <c r="A224" s="30"/>
      <c r="B224" s="28" t="s">
        <v>273</v>
      </c>
      <c r="C224" s="54">
        <f t="shared" ref="C224" si="184">D224+H224+L224+P224</f>
        <v>1</v>
      </c>
      <c r="D224" s="41">
        <f t="shared" si="165"/>
        <v>0</v>
      </c>
      <c r="E224" s="3"/>
      <c r="F224" s="14"/>
      <c r="G224" s="76"/>
      <c r="H224" s="17">
        <f t="shared" ref="H224" si="185">I224+J224+K224</f>
        <v>0</v>
      </c>
      <c r="I224" s="3"/>
      <c r="J224" s="14"/>
      <c r="K224" s="76"/>
      <c r="L224" s="22">
        <f t="shared" ref="L224" si="186">M224+N224+O224</f>
        <v>0</v>
      </c>
      <c r="M224" s="3"/>
      <c r="N224" s="68"/>
      <c r="O224" s="76"/>
      <c r="P224" s="17">
        <f t="shared" ref="P224" si="187">Q224+R224+S224</f>
        <v>1</v>
      </c>
      <c r="Q224" s="3">
        <v>1</v>
      </c>
      <c r="R224" s="14"/>
      <c r="S224" s="99"/>
    </row>
    <row r="225" spans="1:19" x14ac:dyDescent="0.4">
      <c r="A225" s="30"/>
      <c r="B225" s="28" t="s">
        <v>98</v>
      </c>
      <c r="C225" s="54">
        <f t="shared" si="136"/>
        <v>3</v>
      </c>
      <c r="D225" s="41">
        <f t="shared" si="165"/>
        <v>0</v>
      </c>
      <c r="E225" s="3"/>
      <c r="F225" s="14"/>
      <c r="G225" s="76"/>
      <c r="H225" s="17">
        <f t="shared" si="141"/>
        <v>1</v>
      </c>
      <c r="I225" s="3"/>
      <c r="J225" s="14">
        <v>1</v>
      </c>
      <c r="K225" s="76"/>
      <c r="L225" s="22">
        <f t="shared" si="130"/>
        <v>2</v>
      </c>
      <c r="M225" s="3">
        <v>1</v>
      </c>
      <c r="N225" s="68">
        <v>1</v>
      </c>
      <c r="O225" s="76"/>
      <c r="P225" s="17">
        <f t="shared" si="170"/>
        <v>0</v>
      </c>
      <c r="Q225" s="3"/>
      <c r="R225" s="14"/>
      <c r="S225" s="99"/>
    </row>
    <row r="226" spans="1:19" x14ac:dyDescent="0.4">
      <c r="A226" s="30"/>
      <c r="B226" s="28" t="s">
        <v>99</v>
      </c>
      <c r="C226" s="54">
        <f t="shared" si="136"/>
        <v>10</v>
      </c>
      <c r="D226" s="41">
        <f t="shared" si="165"/>
        <v>0</v>
      </c>
      <c r="E226" s="3"/>
      <c r="F226" s="14"/>
      <c r="G226" s="76"/>
      <c r="H226" s="17">
        <f t="shared" si="141"/>
        <v>3</v>
      </c>
      <c r="I226" s="3">
        <v>3</v>
      </c>
      <c r="J226" s="14"/>
      <c r="K226" s="76"/>
      <c r="L226" s="22">
        <f t="shared" si="130"/>
        <v>7</v>
      </c>
      <c r="M226" s="3">
        <v>7</v>
      </c>
      <c r="N226" s="68"/>
      <c r="O226" s="76"/>
      <c r="P226" s="17">
        <f t="shared" si="170"/>
        <v>0</v>
      </c>
      <c r="Q226" s="3"/>
      <c r="R226" s="14"/>
      <c r="S226" s="99"/>
    </row>
    <row r="227" spans="1:19" x14ac:dyDescent="0.4">
      <c r="A227" s="30"/>
      <c r="B227" s="28" t="s">
        <v>284</v>
      </c>
      <c r="C227" s="54">
        <f t="shared" ref="C227" si="188">D227+H227+L227+P227</f>
        <v>1</v>
      </c>
      <c r="D227" s="41">
        <f t="shared" si="165"/>
        <v>0</v>
      </c>
      <c r="E227" s="3"/>
      <c r="F227" s="14"/>
      <c r="G227" s="76"/>
      <c r="H227" s="17">
        <f t="shared" ref="H227" si="189">I227+J227+K227</f>
        <v>1</v>
      </c>
      <c r="I227" s="3"/>
      <c r="J227" s="14">
        <v>1</v>
      </c>
      <c r="K227" s="76"/>
      <c r="L227" s="22">
        <f t="shared" ref="L227" si="190">M227+N227+O227</f>
        <v>0</v>
      </c>
      <c r="M227" s="3"/>
      <c r="N227" s="68"/>
      <c r="O227" s="76"/>
      <c r="P227" s="17">
        <f t="shared" ref="P227" si="191">Q227+R227+S227</f>
        <v>0</v>
      </c>
      <c r="Q227" s="3"/>
      <c r="R227" s="14"/>
      <c r="S227" s="99"/>
    </row>
    <row r="228" spans="1:19" x14ac:dyDescent="0.4">
      <c r="A228" s="30"/>
      <c r="B228" s="28" t="s">
        <v>146</v>
      </c>
      <c r="C228" s="54">
        <f t="shared" si="136"/>
        <v>2</v>
      </c>
      <c r="D228" s="41">
        <f t="shared" si="165"/>
        <v>0</v>
      </c>
      <c r="E228" s="3"/>
      <c r="F228" s="14"/>
      <c r="G228" s="76"/>
      <c r="H228" s="17">
        <f t="shared" si="141"/>
        <v>0</v>
      </c>
      <c r="I228" s="3"/>
      <c r="J228" s="14"/>
      <c r="K228" s="76"/>
      <c r="L228" s="22">
        <f t="shared" si="130"/>
        <v>2</v>
      </c>
      <c r="M228" s="3">
        <v>1</v>
      </c>
      <c r="N228" s="68">
        <v>1</v>
      </c>
      <c r="O228" s="76"/>
      <c r="P228" s="17">
        <f t="shared" si="170"/>
        <v>0</v>
      </c>
      <c r="Q228" s="3"/>
      <c r="R228" s="14"/>
      <c r="S228" s="99"/>
    </row>
    <row r="229" spans="1:19" x14ac:dyDescent="0.4">
      <c r="A229" s="30"/>
      <c r="B229" s="28" t="s">
        <v>295</v>
      </c>
      <c r="C229" s="54">
        <f t="shared" si="136"/>
        <v>1</v>
      </c>
      <c r="D229" s="41">
        <f t="shared" si="165"/>
        <v>0</v>
      </c>
      <c r="E229" s="3"/>
      <c r="F229" s="14"/>
      <c r="G229" s="76"/>
      <c r="H229" s="17">
        <f t="shared" si="141"/>
        <v>0</v>
      </c>
      <c r="I229" s="3"/>
      <c r="J229" s="14"/>
      <c r="K229" s="76"/>
      <c r="L229" s="22">
        <f t="shared" si="130"/>
        <v>1</v>
      </c>
      <c r="M229" s="3"/>
      <c r="N229" s="68">
        <v>1</v>
      </c>
      <c r="O229" s="76"/>
      <c r="P229" s="17">
        <f t="shared" si="170"/>
        <v>0</v>
      </c>
      <c r="Q229" s="3"/>
      <c r="R229" s="14"/>
      <c r="S229" s="99"/>
    </row>
    <row r="230" spans="1:19" x14ac:dyDescent="0.4">
      <c r="A230" s="30"/>
      <c r="B230" s="28" t="s">
        <v>100</v>
      </c>
      <c r="C230" s="54">
        <f t="shared" si="136"/>
        <v>39</v>
      </c>
      <c r="D230" s="41">
        <f t="shared" si="165"/>
        <v>0</v>
      </c>
      <c r="E230" s="3"/>
      <c r="F230" s="14"/>
      <c r="G230" s="76"/>
      <c r="H230" s="17">
        <f t="shared" si="141"/>
        <v>2</v>
      </c>
      <c r="I230" s="3">
        <v>2</v>
      </c>
      <c r="J230" s="14"/>
      <c r="K230" s="76"/>
      <c r="L230" s="22">
        <f t="shared" si="130"/>
        <v>37</v>
      </c>
      <c r="M230" s="3">
        <v>14</v>
      </c>
      <c r="N230" s="68">
        <v>23</v>
      </c>
      <c r="O230" s="76"/>
      <c r="P230" s="17">
        <f t="shared" si="170"/>
        <v>0</v>
      </c>
      <c r="Q230" s="3"/>
      <c r="R230" s="14"/>
      <c r="S230" s="99"/>
    </row>
    <row r="231" spans="1:19" x14ac:dyDescent="0.4">
      <c r="A231" s="30"/>
      <c r="B231" s="28" t="s">
        <v>101</v>
      </c>
      <c r="C231" s="54">
        <f t="shared" si="136"/>
        <v>3</v>
      </c>
      <c r="D231" s="41">
        <f t="shared" si="165"/>
        <v>0</v>
      </c>
      <c r="E231" s="3"/>
      <c r="F231" s="14"/>
      <c r="G231" s="76"/>
      <c r="H231" s="17">
        <f t="shared" si="141"/>
        <v>2</v>
      </c>
      <c r="I231" s="3">
        <v>2</v>
      </c>
      <c r="J231" s="14"/>
      <c r="K231" s="76"/>
      <c r="L231" s="22">
        <f t="shared" si="130"/>
        <v>1</v>
      </c>
      <c r="M231" s="3">
        <v>1</v>
      </c>
      <c r="N231" s="68"/>
      <c r="O231" s="76"/>
      <c r="P231" s="17">
        <f t="shared" si="170"/>
        <v>0</v>
      </c>
      <c r="Q231" s="3"/>
      <c r="R231" s="14"/>
      <c r="S231" s="99"/>
    </row>
    <row r="232" spans="1:19" x14ac:dyDescent="0.4">
      <c r="A232" s="30"/>
      <c r="B232" s="28" t="s">
        <v>285</v>
      </c>
      <c r="C232" s="54">
        <f t="shared" ref="C232" si="192">D232+H232+L232+P232</f>
        <v>1</v>
      </c>
      <c r="D232" s="41">
        <f t="shared" si="165"/>
        <v>0</v>
      </c>
      <c r="E232" s="3"/>
      <c r="F232" s="14"/>
      <c r="G232" s="76"/>
      <c r="H232" s="17">
        <f t="shared" ref="H232" si="193">I232+J232+K232</f>
        <v>1</v>
      </c>
      <c r="I232" s="3"/>
      <c r="J232" s="14">
        <v>1</v>
      </c>
      <c r="K232" s="76"/>
      <c r="L232" s="22">
        <f t="shared" ref="L232" si="194">M232+N232+O232</f>
        <v>0</v>
      </c>
      <c r="M232" s="3"/>
      <c r="N232" s="68"/>
      <c r="O232" s="76"/>
      <c r="P232" s="17">
        <f t="shared" ref="P232" si="195">Q232+R232+S232</f>
        <v>0</v>
      </c>
      <c r="Q232" s="3"/>
      <c r="R232" s="14"/>
      <c r="S232" s="99"/>
    </row>
    <row r="233" spans="1:19" x14ac:dyDescent="0.4">
      <c r="A233" s="30"/>
      <c r="B233" s="28" t="s">
        <v>102</v>
      </c>
      <c r="C233" s="54">
        <f t="shared" si="136"/>
        <v>44</v>
      </c>
      <c r="D233" s="41">
        <f t="shared" si="165"/>
        <v>0</v>
      </c>
      <c r="E233" s="3"/>
      <c r="F233" s="14"/>
      <c r="G233" s="76"/>
      <c r="H233" s="17">
        <f t="shared" si="141"/>
        <v>6</v>
      </c>
      <c r="I233" s="3">
        <v>4</v>
      </c>
      <c r="J233" s="14">
        <v>2</v>
      </c>
      <c r="K233" s="76"/>
      <c r="L233" s="22">
        <f t="shared" ref="L233" si="196">M233+N233+O233</f>
        <v>38</v>
      </c>
      <c r="M233" s="3">
        <v>20</v>
      </c>
      <c r="N233" s="68">
        <v>18</v>
      </c>
      <c r="O233" s="76"/>
      <c r="P233" s="17">
        <f t="shared" si="170"/>
        <v>0</v>
      </c>
      <c r="Q233" s="3"/>
      <c r="R233" s="14"/>
      <c r="S233" s="99"/>
    </row>
    <row r="234" spans="1:19" x14ac:dyDescent="0.4">
      <c r="A234" s="30"/>
      <c r="B234" s="28" t="s">
        <v>203</v>
      </c>
      <c r="C234" s="54">
        <f t="shared" si="136"/>
        <v>1</v>
      </c>
      <c r="D234" s="41">
        <f t="shared" si="165"/>
        <v>0</v>
      </c>
      <c r="E234" s="3"/>
      <c r="F234" s="14"/>
      <c r="G234" s="76"/>
      <c r="H234" s="17">
        <f t="shared" si="141"/>
        <v>0</v>
      </c>
      <c r="I234" s="3"/>
      <c r="J234" s="14"/>
      <c r="K234" s="76"/>
      <c r="L234" s="22">
        <f t="shared" si="130"/>
        <v>1</v>
      </c>
      <c r="M234" s="3"/>
      <c r="N234" s="68">
        <v>1</v>
      </c>
      <c r="O234" s="76"/>
      <c r="P234" s="17">
        <f t="shared" si="170"/>
        <v>0</v>
      </c>
      <c r="Q234" s="3"/>
      <c r="R234" s="14"/>
      <c r="S234" s="99"/>
    </row>
    <row r="235" spans="1:19" x14ac:dyDescent="0.4">
      <c r="A235" s="30"/>
      <c r="B235" s="28" t="s">
        <v>255</v>
      </c>
      <c r="C235" s="54">
        <f t="shared" ref="C235" si="197">D235+H235+L235+P235</f>
        <v>3</v>
      </c>
      <c r="D235" s="41">
        <f t="shared" si="165"/>
        <v>0</v>
      </c>
      <c r="E235" s="3"/>
      <c r="F235" s="14"/>
      <c r="G235" s="76"/>
      <c r="H235" s="17">
        <f t="shared" ref="H235" si="198">I235+J235+K235</f>
        <v>0</v>
      </c>
      <c r="I235" s="3"/>
      <c r="J235" s="14"/>
      <c r="K235" s="76"/>
      <c r="L235" s="22">
        <f t="shared" si="130"/>
        <v>3</v>
      </c>
      <c r="M235" s="3">
        <v>2</v>
      </c>
      <c r="N235" s="68">
        <v>1</v>
      </c>
      <c r="O235" s="76"/>
      <c r="P235" s="17">
        <f t="shared" si="170"/>
        <v>0</v>
      </c>
      <c r="Q235" s="3"/>
      <c r="R235" s="14"/>
      <c r="S235" s="99"/>
    </row>
    <row r="236" spans="1:19" ht="19.5" thickBot="1" x14ac:dyDescent="0.45">
      <c r="A236" s="30"/>
      <c r="B236" s="29" t="s">
        <v>256</v>
      </c>
      <c r="C236" s="55">
        <f t="shared" si="136"/>
        <v>1</v>
      </c>
      <c r="D236" s="42">
        <f t="shared" si="165"/>
        <v>0</v>
      </c>
      <c r="E236" s="24"/>
      <c r="F236" s="25"/>
      <c r="G236" s="77"/>
      <c r="H236" s="23">
        <f t="shared" si="141"/>
        <v>0</v>
      </c>
      <c r="I236" s="24"/>
      <c r="J236" s="25"/>
      <c r="K236" s="77"/>
      <c r="L236" s="26">
        <f t="shared" si="130"/>
        <v>1</v>
      </c>
      <c r="M236" s="24"/>
      <c r="N236" s="69">
        <v>1</v>
      </c>
      <c r="O236" s="77"/>
      <c r="P236" s="23">
        <f t="shared" si="170"/>
        <v>0</v>
      </c>
      <c r="Q236" s="24"/>
      <c r="R236" s="25"/>
      <c r="S236" s="95"/>
    </row>
    <row r="237" spans="1:19" ht="20.25" thickTop="1" thickBot="1" x14ac:dyDescent="0.45">
      <c r="A237" s="104" t="s">
        <v>103</v>
      </c>
      <c r="B237" s="105"/>
      <c r="C237" s="52">
        <f t="shared" si="136"/>
        <v>14</v>
      </c>
      <c r="D237" s="39">
        <f t="shared" si="165"/>
        <v>0</v>
      </c>
      <c r="E237" s="9">
        <f>SUM(E238:E241)</f>
        <v>0</v>
      </c>
      <c r="F237" s="12">
        <f>SUM(F238:F241)</f>
        <v>0</v>
      </c>
      <c r="G237" s="74">
        <f t="shared" ref="G237" si="199">SUM(G238:G241)</f>
        <v>0</v>
      </c>
      <c r="H237" s="15">
        <f t="shared" si="141"/>
        <v>2</v>
      </c>
      <c r="I237" s="9">
        <f t="shared" ref="I237:K237" si="200">SUM(I238:I241)</f>
        <v>1</v>
      </c>
      <c r="J237" s="12">
        <f t="shared" si="200"/>
        <v>1</v>
      </c>
      <c r="K237" s="74">
        <f t="shared" si="200"/>
        <v>0</v>
      </c>
      <c r="L237" s="20">
        <f t="shared" si="130"/>
        <v>12</v>
      </c>
      <c r="M237" s="9">
        <f t="shared" ref="M237:N237" si="201">SUM(M238:M241)</f>
        <v>6</v>
      </c>
      <c r="N237" s="66">
        <f t="shared" si="201"/>
        <v>6</v>
      </c>
      <c r="O237" s="74">
        <f t="shared" ref="O237" si="202">SUM(O238:O241)</f>
        <v>0</v>
      </c>
      <c r="P237" s="15">
        <f t="shared" si="170"/>
        <v>0</v>
      </c>
      <c r="Q237" s="9">
        <f t="shared" ref="Q237:S237" si="203">SUM(Q238:Q241)</f>
        <v>0</v>
      </c>
      <c r="R237" s="12">
        <f t="shared" ref="R237" si="204">SUM(R238:R241)</f>
        <v>0</v>
      </c>
      <c r="S237" s="97">
        <f t="shared" si="203"/>
        <v>0</v>
      </c>
    </row>
    <row r="238" spans="1:19" ht="19.5" thickTop="1" x14ac:dyDescent="0.4">
      <c r="A238" s="30"/>
      <c r="B238" s="27" t="s">
        <v>104</v>
      </c>
      <c r="C238" s="53">
        <f t="shared" si="136"/>
        <v>7</v>
      </c>
      <c r="D238" s="40">
        <f t="shared" si="165"/>
        <v>0</v>
      </c>
      <c r="E238" s="4"/>
      <c r="F238" s="13"/>
      <c r="G238" s="75"/>
      <c r="H238" s="16">
        <f t="shared" si="141"/>
        <v>1</v>
      </c>
      <c r="I238" s="4"/>
      <c r="J238" s="13">
        <v>1</v>
      </c>
      <c r="K238" s="75"/>
      <c r="L238" s="21">
        <f t="shared" si="130"/>
        <v>6</v>
      </c>
      <c r="M238" s="4">
        <v>4</v>
      </c>
      <c r="N238" s="67">
        <v>2</v>
      </c>
      <c r="O238" s="75"/>
      <c r="P238" s="16">
        <f t="shared" si="170"/>
        <v>0</v>
      </c>
      <c r="Q238" s="4"/>
      <c r="R238" s="13"/>
      <c r="S238" s="98"/>
    </row>
    <row r="239" spans="1:19" x14ac:dyDescent="0.4">
      <c r="A239" s="30"/>
      <c r="B239" s="28" t="s">
        <v>204</v>
      </c>
      <c r="C239" s="54">
        <f t="shared" si="136"/>
        <v>3</v>
      </c>
      <c r="D239" s="41">
        <f t="shared" si="165"/>
        <v>0</v>
      </c>
      <c r="E239" s="3"/>
      <c r="F239" s="14"/>
      <c r="G239" s="76"/>
      <c r="H239" s="17">
        <f t="shared" si="141"/>
        <v>1</v>
      </c>
      <c r="I239" s="3">
        <v>1</v>
      </c>
      <c r="J239" s="14"/>
      <c r="K239" s="76"/>
      <c r="L239" s="22">
        <f t="shared" ref="L239" si="205">M239+N239+O239</f>
        <v>2</v>
      </c>
      <c r="M239" s="3">
        <v>1</v>
      </c>
      <c r="N239" s="68">
        <v>1</v>
      </c>
      <c r="O239" s="76"/>
      <c r="P239" s="17">
        <f t="shared" si="170"/>
        <v>0</v>
      </c>
      <c r="Q239" s="3"/>
      <c r="R239" s="14"/>
      <c r="S239" s="99"/>
    </row>
    <row r="240" spans="1:19" x14ac:dyDescent="0.4">
      <c r="A240" s="30"/>
      <c r="B240" s="28" t="s">
        <v>105</v>
      </c>
      <c r="C240" s="54">
        <f t="shared" si="136"/>
        <v>1</v>
      </c>
      <c r="D240" s="41">
        <f t="shared" si="165"/>
        <v>0</v>
      </c>
      <c r="E240" s="3"/>
      <c r="F240" s="14"/>
      <c r="G240" s="76"/>
      <c r="H240" s="17">
        <f t="shared" si="141"/>
        <v>0</v>
      </c>
      <c r="I240" s="3"/>
      <c r="J240" s="14"/>
      <c r="K240" s="76"/>
      <c r="L240" s="22">
        <f t="shared" si="130"/>
        <v>1</v>
      </c>
      <c r="M240" s="3"/>
      <c r="N240" s="68">
        <v>1</v>
      </c>
      <c r="O240" s="76"/>
      <c r="P240" s="17">
        <f t="shared" si="170"/>
        <v>0</v>
      </c>
      <c r="Q240" s="3"/>
      <c r="R240" s="14"/>
      <c r="S240" s="99"/>
    </row>
    <row r="241" spans="1:19" ht="19.5" thickBot="1" x14ac:dyDescent="0.45">
      <c r="A241" s="30"/>
      <c r="B241" s="29" t="s">
        <v>106</v>
      </c>
      <c r="C241" s="55">
        <f t="shared" si="136"/>
        <v>3</v>
      </c>
      <c r="D241" s="42">
        <f t="shared" si="165"/>
        <v>0</v>
      </c>
      <c r="E241" s="24"/>
      <c r="F241" s="25"/>
      <c r="G241" s="77"/>
      <c r="H241" s="23">
        <f t="shared" si="141"/>
        <v>0</v>
      </c>
      <c r="I241" s="24"/>
      <c r="J241" s="25"/>
      <c r="K241" s="77"/>
      <c r="L241" s="26">
        <f t="shared" si="130"/>
        <v>3</v>
      </c>
      <c r="M241" s="24">
        <v>1</v>
      </c>
      <c r="N241" s="69">
        <v>2</v>
      </c>
      <c r="O241" s="77"/>
      <c r="P241" s="23">
        <f t="shared" si="170"/>
        <v>0</v>
      </c>
      <c r="Q241" s="24"/>
      <c r="R241" s="25"/>
      <c r="S241" s="95"/>
    </row>
    <row r="242" spans="1:19" ht="20.25" thickTop="1" thickBot="1" x14ac:dyDescent="0.45">
      <c r="A242" s="104" t="s">
        <v>107</v>
      </c>
      <c r="B242" s="105"/>
      <c r="C242" s="52">
        <f t="shared" si="136"/>
        <v>11</v>
      </c>
      <c r="D242" s="39">
        <f t="shared" si="165"/>
        <v>4</v>
      </c>
      <c r="E242" s="9">
        <f>SUM(E243:E246)</f>
        <v>4</v>
      </c>
      <c r="F242" s="12">
        <f>SUM(F243:F246)</f>
        <v>0</v>
      </c>
      <c r="G242" s="74">
        <f t="shared" ref="G242" si="206">SUM(G243:G246)</f>
        <v>0</v>
      </c>
      <c r="H242" s="15">
        <f t="shared" si="141"/>
        <v>3</v>
      </c>
      <c r="I242" s="9">
        <f t="shared" ref="I242:K242" si="207">SUM(I243:I246)</f>
        <v>2</v>
      </c>
      <c r="J242" s="12">
        <f t="shared" si="207"/>
        <v>1</v>
      </c>
      <c r="K242" s="74">
        <f t="shared" si="207"/>
        <v>0</v>
      </c>
      <c r="L242" s="20">
        <f t="shared" si="130"/>
        <v>4</v>
      </c>
      <c r="M242" s="9">
        <f t="shared" ref="M242:N242" si="208">SUM(M243:M246)</f>
        <v>3</v>
      </c>
      <c r="N242" s="66">
        <f t="shared" si="208"/>
        <v>1</v>
      </c>
      <c r="O242" s="74">
        <f t="shared" ref="O242" si="209">SUM(O243:O246)</f>
        <v>0</v>
      </c>
      <c r="P242" s="15">
        <f t="shared" si="170"/>
        <v>0</v>
      </c>
      <c r="Q242" s="9">
        <f>SUM(S242:T242)</f>
        <v>0</v>
      </c>
      <c r="R242" s="93">
        <f>SUM(S242:T242)</f>
        <v>0</v>
      </c>
      <c r="S242" s="97">
        <f>SUM(T242:U242)</f>
        <v>0</v>
      </c>
    </row>
    <row r="243" spans="1:19" ht="19.5" thickTop="1" x14ac:dyDescent="0.4">
      <c r="A243" s="30"/>
      <c r="B243" s="27" t="s">
        <v>259</v>
      </c>
      <c r="C243" s="53">
        <f t="shared" ref="C243:C283" si="210">D243+H243+L243+P243</f>
        <v>1</v>
      </c>
      <c r="D243" s="40">
        <f t="shared" si="165"/>
        <v>0</v>
      </c>
      <c r="E243" s="4"/>
      <c r="F243" s="13"/>
      <c r="G243" s="75"/>
      <c r="H243" s="16">
        <f t="shared" si="141"/>
        <v>1</v>
      </c>
      <c r="I243" s="4"/>
      <c r="J243" s="13">
        <v>1</v>
      </c>
      <c r="K243" s="75"/>
      <c r="L243" s="21">
        <f t="shared" si="130"/>
        <v>0</v>
      </c>
      <c r="M243" s="4"/>
      <c r="N243" s="67"/>
      <c r="O243" s="75"/>
      <c r="P243" s="16">
        <f t="shared" si="170"/>
        <v>0</v>
      </c>
      <c r="Q243" s="4"/>
      <c r="R243" s="13"/>
      <c r="S243" s="98"/>
    </row>
    <row r="244" spans="1:19" x14ac:dyDescent="0.4">
      <c r="A244" s="30"/>
      <c r="B244" s="28" t="s">
        <v>260</v>
      </c>
      <c r="C244" s="54">
        <f t="shared" si="210"/>
        <v>1</v>
      </c>
      <c r="D244" s="41">
        <f t="shared" si="165"/>
        <v>0</v>
      </c>
      <c r="E244" s="3"/>
      <c r="F244" s="14"/>
      <c r="G244" s="76"/>
      <c r="H244" s="17">
        <f t="shared" ref="H244" si="211">I244+J244+K244</f>
        <v>1</v>
      </c>
      <c r="I244" s="3">
        <v>1</v>
      </c>
      <c r="J244" s="14"/>
      <c r="K244" s="76"/>
      <c r="L244" s="22">
        <f t="shared" ref="L244" si="212">M244+N244+O244</f>
        <v>0</v>
      </c>
      <c r="M244" s="3"/>
      <c r="N244" s="68"/>
      <c r="O244" s="76"/>
      <c r="P244" s="17">
        <f t="shared" si="170"/>
        <v>0</v>
      </c>
      <c r="Q244" s="3"/>
      <c r="R244" s="14"/>
      <c r="S244" s="99"/>
    </row>
    <row r="245" spans="1:19" x14ac:dyDescent="0.4">
      <c r="A245" s="30"/>
      <c r="B245" s="28" t="s">
        <v>258</v>
      </c>
      <c r="C245" s="54">
        <f t="shared" ref="C245" si="213">D245+H245+L245+P245</f>
        <v>8</v>
      </c>
      <c r="D245" s="41">
        <f t="shared" si="165"/>
        <v>3</v>
      </c>
      <c r="E245" s="3">
        <v>3</v>
      </c>
      <c r="F245" s="14"/>
      <c r="G245" s="76"/>
      <c r="H245" s="17">
        <f t="shared" si="141"/>
        <v>1</v>
      </c>
      <c r="I245" s="3">
        <v>1</v>
      </c>
      <c r="J245" s="14"/>
      <c r="K245" s="76"/>
      <c r="L245" s="22">
        <f t="shared" si="130"/>
        <v>4</v>
      </c>
      <c r="M245" s="3">
        <v>3</v>
      </c>
      <c r="N245" s="68">
        <v>1</v>
      </c>
      <c r="O245" s="76"/>
      <c r="P245" s="17">
        <f t="shared" si="170"/>
        <v>0</v>
      </c>
      <c r="Q245" s="3"/>
      <c r="R245" s="14"/>
      <c r="S245" s="99"/>
    </row>
    <row r="246" spans="1:19" ht="19.5" thickBot="1" x14ac:dyDescent="0.45">
      <c r="A246" s="30"/>
      <c r="B246" s="29" t="s">
        <v>107</v>
      </c>
      <c r="C246" s="55">
        <f t="shared" si="210"/>
        <v>1</v>
      </c>
      <c r="D246" s="42">
        <f t="shared" si="165"/>
        <v>1</v>
      </c>
      <c r="E246" s="24">
        <v>1</v>
      </c>
      <c r="F246" s="25"/>
      <c r="G246" s="77"/>
      <c r="H246" s="23">
        <f t="shared" si="141"/>
        <v>0</v>
      </c>
      <c r="I246" s="24"/>
      <c r="J246" s="25"/>
      <c r="K246" s="77"/>
      <c r="L246" s="26">
        <f t="shared" si="130"/>
        <v>0</v>
      </c>
      <c r="M246" s="24"/>
      <c r="N246" s="69"/>
      <c r="O246" s="77"/>
      <c r="P246" s="23">
        <f t="shared" si="170"/>
        <v>0</v>
      </c>
      <c r="Q246" s="24"/>
      <c r="R246" s="25"/>
      <c r="S246" s="95"/>
    </row>
    <row r="247" spans="1:19" ht="20.25" thickTop="1" thickBot="1" x14ac:dyDescent="0.45">
      <c r="A247" s="104" t="s">
        <v>235</v>
      </c>
      <c r="B247" s="105"/>
      <c r="C247" s="52">
        <f>D247+H247+L247+P247</f>
        <v>1</v>
      </c>
      <c r="D247" s="39">
        <f t="shared" si="165"/>
        <v>0</v>
      </c>
      <c r="E247" s="9">
        <f>E248</f>
        <v>0</v>
      </c>
      <c r="F247" s="12">
        <f>F248</f>
        <v>0</v>
      </c>
      <c r="G247" s="74">
        <f t="shared" ref="G247:O247" si="214">G248</f>
        <v>0</v>
      </c>
      <c r="H247" s="15">
        <f t="shared" ref="H247:H248" si="215">I247+J247+K247</f>
        <v>1</v>
      </c>
      <c r="I247" s="9">
        <f t="shared" si="214"/>
        <v>1</v>
      </c>
      <c r="J247" s="12">
        <f t="shared" si="214"/>
        <v>0</v>
      </c>
      <c r="K247" s="74">
        <f t="shared" si="214"/>
        <v>0</v>
      </c>
      <c r="L247" s="20">
        <f t="shared" si="130"/>
        <v>0</v>
      </c>
      <c r="M247" s="9">
        <f t="shared" si="214"/>
        <v>0</v>
      </c>
      <c r="N247" s="66">
        <f t="shared" si="214"/>
        <v>0</v>
      </c>
      <c r="O247" s="74">
        <f t="shared" si="214"/>
        <v>0</v>
      </c>
      <c r="P247" s="15">
        <f t="shared" si="170"/>
        <v>0</v>
      </c>
      <c r="Q247" s="9">
        <f t="shared" ref="Q247:S247" si="216">Q248</f>
        <v>0</v>
      </c>
      <c r="R247" s="12">
        <f t="shared" si="216"/>
        <v>0</v>
      </c>
      <c r="S247" s="97">
        <f t="shared" si="216"/>
        <v>0</v>
      </c>
    </row>
    <row r="248" spans="1:19" ht="20.25" thickTop="1" thickBot="1" x14ac:dyDescent="0.45">
      <c r="A248" s="30"/>
      <c r="B248" s="2" t="s">
        <v>236</v>
      </c>
      <c r="C248" s="51">
        <f>D248+H248+L248+P248</f>
        <v>1</v>
      </c>
      <c r="D248" s="43">
        <f t="shared" si="165"/>
        <v>0</v>
      </c>
      <c r="E248" s="33"/>
      <c r="F248" s="57"/>
      <c r="G248" s="78"/>
      <c r="H248" s="35">
        <f t="shared" si="215"/>
        <v>1</v>
      </c>
      <c r="I248" s="33">
        <v>1</v>
      </c>
      <c r="J248" s="57"/>
      <c r="K248" s="78"/>
      <c r="L248" s="59">
        <f t="shared" si="130"/>
        <v>0</v>
      </c>
      <c r="M248" s="33"/>
      <c r="N248" s="70"/>
      <c r="O248" s="78"/>
      <c r="P248" s="35">
        <f t="shared" si="170"/>
        <v>0</v>
      </c>
      <c r="Q248" s="33"/>
      <c r="R248" s="57"/>
      <c r="S248" s="100"/>
    </row>
    <row r="249" spans="1:19" ht="20.25" thickTop="1" thickBot="1" x14ac:dyDescent="0.45">
      <c r="A249" s="104" t="s">
        <v>108</v>
      </c>
      <c r="B249" s="105"/>
      <c r="C249" s="52">
        <f t="shared" si="210"/>
        <v>40</v>
      </c>
      <c r="D249" s="39">
        <f t="shared" si="165"/>
        <v>0</v>
      </c>
      <c r="E249" s="9">
        <f>SUM(E250:E257)</f>
        <v>0</v>
      </c>
      <c r="F249" s="12">
        <f>SUM(F250:F257)</f>
        <v>0</v>
      </c>
      <c r="G249" s="74">
        <f t="shared" ref="G249" si="217">SUM(G250:G257)</f>
        <v>0</v>
      </c>
      <c r="H249" s="15">
        <f t="shared" ref="H249:H283" si="218">I249+J249+K249</f>
        <v>0</v>
      </c>
      <c r="I249" s="9">
        <f t="shared" ref="I249:K249" si="219">SUM(I250:I257)</f>
        <v>0</v>
      </c>
      <c r="J249" s="12">
        <f t="shared" si="219"/>
        <v>0</v>
      </c>
      <c r="K249" s="74">
        <f t="shared" si="219"/>
        <v>0</v>
      </c>
      <c r="L249" s="20">
        <f t="shared" si="130"/>
        <v>40</v>
      </c>
      <c r="M249" s="9">
        <f t="shared" ref="M249:N249" si="220">SUM(M250:M257)</f>
        <v>17</v>
      </c>
      <c r="N249" s="66">
        <f t="shared" si="220"/>
        <v>23</v>
      </c>
      <c r="O249" s="74">
        <f t="shared" ref="O249" si="221">SUM(O250:O257)</f>
        <v>0</v>
      </c>
      <c r="P249" s="15">
        <f t="shared" si="170"/>
        <v>0</v>
      </c>
      <c r="Q249" s="9">
        <f t="shared" ref="Q249:S249" si="222">SUM(Q250:Q257)</f>
        <v>0</v>
      </c>
      <c r="R249" s="12">
        <f t="shared" ref="R249" si="223">SUM(R250:R257)</f>
        <v>0</v>
      </c>
      <c r="S249" s="97">
        <f t="shared" si="222"/>
        <v>0</v>
      </c>
    </row>
    <row r="250" spans="1:19" ht="19.5" thickTop="1" x14ac:dyDescent="0.4">
      <c r="A250" s="30"/>
      <c r="B250" s="27" t="s">
        <v>109</v>
      </c>
      <c r="C250" s="53">
        <f t="shared" si="210"/>
        <v>1</v>
      </c>
      <c r="D250" s="40">
        <f t="shared" si="165"/>
        <v>0</v>
      </c>
      <c r="E250" s="4"/>
      <c r="F250" s="13"/>
      <c r="G250" s="75"/>
      <c r="H250" s="16">
        <f t="shared" si="218"/>
        <v>0</v>
      </c>
      <c r="I250" s="4"/>
      <c r="J250" s="13"/>
      <c r="K250" s="75"/>
      <c r="L250" s="21">
        <f t="shared" si="130"/>
        <v>1</v>
      </c>
      <c r="M250" s="4">
        <v>1</v>
      </c>
      <c r="N250" s="67"/>
      <c r="O250" s="75"/>
      <c r="P250" s="16">
        <f t="shared" si="170"/>
        <v>0</v>
      </c>
      <c r="Q250" s="4"/>
      <c r="R250" s="13"/>
      <c r="S250" s="98"/>
    </row>
    <row r="251" spans="1:19" x14ac:dyDescent="0.4">
      <c r="A251" s="30"/>
      <c r="B251" s="28" t="s">
        <v>110</v>
      </c>
      <c r="C251" s="54">
        <f t="shared" si="210"/>
        <v>30</v>
      </c>
      <c r="D251" s="41">
        <f t="shared" si="165"/>
        <v>0</v>
      </c>
      <c r="E251" s="3"/>
      <c r="F251" s="14"/>
      <c r="G251" s="76"/>
      <c r="H251" s="17">
        <f t="shared" si="218"/>
        <v>0</v>
      </c>
      <c r="I251" s="3"/>
      <c r="J251" s="14"/>
      <c r="K251" s="76"/>
      <c r="L251" s="22">
        <f t="shared" si="130"/>
        <v>30</v>
      </c>
      <c r="M251" s="3">
        <v>10</v>
      </c>
      <c r="N251" s="68">
        <v>20</v>
      </c>
      <c r="O251" s="76"/>
      <c r="P251" s="17">
        <f t="shared" si="170"/>
        <v>0</v>
      </c>
      <c r="Q251" s="3"/>
      <c r="R251" s="14"/>
      <c r="S251" s="99"/>
    </row>
    <row r="252" spans="1:19" x14ac:dyDescent="0.4">
      <c r="A252" s="30"/>
      <c r="B252" s="28" t="s">
        <v>205</v>
      </c>
      <c r="C252" s="54">
        <f t="shared" si="210"/>
        <v>1</v>
      </c>
      <c r="D252" s="41">
        <f t="shared" si="165"/>
        <v>0</v>
      </c>
      <c r="E252" s="3"/>
      <c r="F252" s="14"/>
      <c r="G252" s="76"/>
      <c r="H252" s="17">
        <f t="shared" si="218"/>
        <v>0</v>
      </c>
      <c r="I252" s="3"/>
      <c r="J252" s="14"/>
      <c r="K252" s="76"/>
      <c r="L252" s="22">
        <f t="shared" ref="L252:L253" si="224">M252+N252+O252</f>
        <v>1</v>
      </c>
      <c r="M252" s="3">
        <v>1</v>
      </c>
      <c r="N252" s="68"/>
      <c r="O252" s="76"/>
      <c r="P252" s="17">
        <f t="shared" si="170"/>
        <v>0</v>
      </c>
      <c r="Q252" s="3"/>
      <c r="R252" s="14"/>
      <c r="S252" s="99"/>
    </row>
    <row r="253" spans="1:19" x14ac:dyDescent="0.4">
      <c r="A253" s="30"/>
      <c r="B253" s="28" t="s">
        <v>111</v>
      </c>
      <c r="C253" s="54">
        <f t="shared" si="210"/>
        <v>1</v>
      </c>
      <c r="D253" s="41">
        <f t="shared" si="165"/>
        <v>0</v>
      </c>
      <c r="E253" s="3"/>
      <c r="F253" s="14"/>
      <c r="G253" s="76"/>
      <c r="H253" s="17">
        <f t="shared" si="218"/>
        <v>0</v>
      </c>
      <c r="I253" s="3"/>
      <c r="J253" s="14"/>
      <c r="K253" s="76"/>
      <c r="L253" s="22">
        <f t="shared" si="224"/>
        <v>1</v>
      </c>
      <c r="M253" s="3">
        <v>1</v>
      </c>
      <c r="N253" s="68"/>
      <c r="O253" s="76"/>
      <c r="P253" s="17">
        <f t="shared" si="170"/>
        <v>0</v>
      </c>
      <c r="Q253" s="3"/>
      <c r="R253" s="14"/>
      <c r="S253" s="99"/>
    </row>
    <row r="254" spans="1:19" x14ac:dyDescent="0.4">
      <c r="A254" s="30"/>
      <c r="B254" s="28" t="s">
        <v>206</v>
      </c>
      <c r="C254" s="54">
        <f t="shared" si="210"/>
        <v>1</v>
      </c>
      <c r="D254" s="41">
        <f t="shared" si="165"/>
        <v>0</v>
      </c>
      <c r="E254" s="3"/>
      <c r="F254" s="14"/>
      <c r="G254" s="76"/>
      <c r="H254" s="17">
        <f t="shared" si="218"/>
        <v>0</v>
      </c>
      <c r="I254" s="3"/>
      <c r="J254" s="14"/>
      <c r="K254" s="76"/>
      <c r="L254" s="22">
        <f t="shared" si="130"/>
        <v>1</v>
      </c>
      <c r="M254" s="3">
        <v>1</v>
      </c>
      <c r="N254" s="68"/>
      <c r="O254" s="76"/>
      <c r="P254" s="17">
        <f t="shared" si="170"/>
        <v>0</v>
      </c>
      <c r="Q254" s="3"/>
      <c r="R254" s="14"/>
      <c r="S254" s="99"/>
    </row>
    <row r="255" spans="1:19" x14ac:dyDescent="0.4">
      <c r="A255" s="30"/>
      <c r="B255" s="28" t="s">
        <v>112</v>
      </c>
      <c r="C255" s="54">
        <f t="shared" si="210"/>
        <v>4</v>
      </c>
      <c r="D255" s="41">
        <f t="shared" si="165"/>
        <v>0</v>
      </c>
      <c r="E255" s="3"/>
      <c r="F255" s="14"/>
      <c r="G255" s="76"/>
      <c r="H255" s="17">
        <f t="shared" si="218"/>
        <v>0</v>
      </c>
      <c r="I255" s="3"/>
      <c r="J255" s="14"/>
      <c r="K255" s="76"/>
      <c r="L255" s="22">
        <f t="shared" si="130"/>
        <v>4</v>
      </c>
      <c r="M255" s="3">
        <v>3</v>
      </c>
      <c r="N255" s="68">
        <v>1</v>
      </c>
      <c r="O255" s="76"/>
      <c r="P255" s="17">
        <f t="shared" si="170"/>
        <v>0</v>
      </c>
      <c r="Q255" s="3"/>
      <c r="R255" s="14"/>
      <c r="S255" s="99"/>
    </row>
    <row r="256" spans="1:19" x14ac:dyDescent="0.4">
      <c r="A256" s="30"/>
      <c r="B256" s="28" t="s">
        <v>274</v>
      </c>
      <c r="C256" s="54">
        <f t="shared" ref="C256" si="225">D256+H256+L256+P256</f>
        <v>1</v>
      </c>
      <c r="D256" s="41">
        <f t="shared" si="165"/>
        <v>0</v>
      </c>
      <c r="E256" s="3"/>
      <c r="F256" s="14"/>
      <c r="G256" s="76"/>
      <c r="H256" s="17">
        <f t="shared" ref="H256" si="226">I256+J256+K256</f>
        <v>0</v>
      </c>
      <c r="I256" s="3"/>
      <c r="J256" s="14"/>
      <c r="K256" s="76"/>
      <c r="L256" s="22">
        <f t="shared" ref="L256" si="227">M256+N256+O256</f>
        <v>1</v>
      </c>
      <c r="M256" s="3"/>
      <c r="N256" s="68">
        <v>1</v>
      </c>
      <c r="O256" s="76"/>
      <c r="P256" s="17">
        <f t="shared" ref="P256" si="228">Q256+R256+S256</f>
        <v>0</v>
      </c>
      <c r="Q256" s="3"/>
      <c r="R256" s="14"/>
      <c r="S256" s="99"/>
    </row>
    <row r="257" spans="1:19" ht="19.5" thickBot="1" x14ac:dyDescent="0.45">
      <c r="A257" s="30"/>
      <c r="B257" s="29" t="s">
        <v>275</v>
      </c>
      <c r="C257" s="55">
        <f t="shared" si="210"/>
        <v>1</v>
      </c>
      <c r="D257" s="42">
        <f t="shared" si="165"/>
        <v>0</v>
      </c>
      <c r="E257" s="24"/>
      <c r="F257" s="25"/>
      <c r="G257" s="77"/>
      <c r="H257" s="23">
        <f t="shared" si="218"/>
        <v>0</v>
      </c>
      <c r="I257" s="24"/>
      <c r="J257" s="25"/>
      <c r="K257" s="77"/>
      <c r="L257" s="26">
        <f t="shared" si="130"/>
        <v>1</v>
      </c>
      <c r="M257" s="24"/>
      <c r="N257" s="69">
        <v>1</v>
      </c>
      <c r="O257" s="77"/>
      <c r="P257" s="23">
        <f t="shared" si="170"/>
        <v>0</v>
      </c>
      <c r="Q257" s="24"/>
      <c r="R257" s="25"/>
      <c r="S257" s="95"/>
    </row>
    <row r="258" spans="1:19" ht="20.25" thickTop="1" thickBot="1" x14ac:dyDescent="0.45">
      <c r="A258" s="104" t="s">
        <v>113</v>
      </c>
      <c r="B258" s="105"/>
      <c r="C258" s="52">
        <f t="shared" si="210"/>
        <v>292</v>
      </c>
      <c r="D258" s="39">
        <f t="shared" si="165"/>
        <v>18</v>
      </c>
      <c r="E258" s="9">
        <f>E259</f>
        <v>13</v>
      </c>
      <c r="F258" s="12">
        <f>F259</f>
        <v>3</v>
      </c>
      <c r="G258" s="74">
        <f t="shared" ref="G258" si="229">G259</f>
        <v>2</v>
      </c>
      <c r="H258" s="15">
        <f t="shared" si="218"/>
        <v>28</v>
      </c>
      <c r="I258" s="9">
        <f t="shared" ref="I258:J258" si="230">I259</f>
        <v>21</v>
      </c>
      <c r="J258" s="12">
        <f t="shared" si="230"/>
        <v>7</v>
      </c>
      <c r="K258" s="74">
        <f t="shared" ref="K258:O258" si="231">K259</f>
        <v>0</v>
      </c>
      <c r="L258" s="20">
        <f t="shared" si="130"/>
        <v>240</v>
      </c>
      <c r="M258" s="9">
        <f t="shared" si="231"/>
        <v>133</v>
      </c>
      <c r="N258" s="66">
        <f t="shared" si="231"/>
        <v>98</v>
      </c>
      <c r="O258" s="74">
        <f t="shared" si="231"/>
        <v>9</v>
      </c>
      <c r="P258" s="15">
        <f t="shared" si="170"/>
        <v>6</v>
      </c>
      <c r="Q258" s="9">
        <f t="shared" ref="Q258:S258" si="232">Q259</f>
        <v>3</v>
      </c>
      <c r="R258" s="12">
        <f t="shared" si="232"/>
        <v>3</v>
      </c>
      <c r="S258" s="97">
        <f t="shared" si="232"/>
        <v>0</v>
      </c>
    </row>
    <row r="259" spans="1:19" ht="20.25" thickTop="1" thickBot="1" x14ac:dyDescent="0.45">
      <c r="A259" s="30"/>
      <c r="B259" s="2" t="s">
        <v>113</v>
      </c>
      <c r="C259" s="51">
        <f>D259+H259+L259+P259</f>
        <v>292</v>
      </c>
      <c r="D259" s="43">
        <f t="shared" si="165"/>
        <v>18</v>
      </c>
      <c r="E259" s="33">
        <v>13</v>
      </c>
      <c r="F259" s="57">
        <v>3</v>
      </c>
      <c r="G259" s="78">
        <v>2</v>
      </c>
      <c r="H259" s="35">
        <f t="shared" si="218"/>
        <v>28</v>
      </c>
      <c r="I259" s="33">
        <v>21</v>
      </c>
      <c r="J259" s="57">
        <v>7</v>
      </c>
      <c r="K259" s="78"/>
      <c r="L259" s="59">
        <f>M259+N259+O259</f>
        <v>240</v>
      </c>
      <c r="M259" s="33">
        <v>133</v>
      </c>
      <c r="N259" s="70">
        <v>98</v>
      </c>
      <c r="O259" s="78">
        <v>9</v>
      </c>
      <c r="P259" s="35">
        <f t="shared" si="170"/>
        <v>6</v>
      </c>
      <c r="Q259" s="33">
        <v>3</v>
      </c>
      <c r="R259" s="57">
        <v>3</v>
      </c>
      <c r="S259" s="100"/>
    </row>
    <row r="260" spans="1:19" ht="20.25" thickTop="1" thickBot="1" x14ac:dyDescent="0.45">
      <c r="A260" s="104" t="s">
        <v>114</v>
      </c>
      <c r="B260" s="105"/>
      <c r="C260" s="52">
        <f t="shared" si="210"/>
        <v>12</v>
      </c>
      <c r="D260" s="39">
        <f t="shared" si="165"/>
        <v>0</v>
      </c>
      <c r="E260" s="9">
        <f>SUM(E261:E264)</f>
        <v>0</v>
      </c>
      <c r="F260" s="12">
        <f>SUM(F261:F264)</f>
        <v>0</v>
      </c>
      <c r="G260" s="74">
        <f t="shared" ref="G260" si="233">SUM(G261:G264)</f>
        <v>0</v>
      </c>
      <c r="H260" s="15">
        <f t="shared" si="218"/>
        <v>0</v>
      </c>
      <c r="I260" s="9">
        <f t="shared" ref="I260:K260" si="234">SUM(I261:I264)</f>
        <v>0</v>
      </c>
      <c r="J260" s="12">
        <f t="shared" si="234"/>
        <v>0</v>
      </c>
      <c r="K260" s="74">
        <f t="shared" si="234"/>
        <v>0</v>
      </c>
      <c r="L260" s="20">
        <f t="shared" si="130"/>
        <v>12</v>
      </c>
      <c r="M260" s="9">
        <f t="shared" ref="M260:N260" si="235">SUM(M261:M264)</f>
        <v>7</v>
      </c>
      <c r="N260" s="66">
        <f t="shared" si="235"/>
        <v>5</v>
      </c>
      <c r="O260" s="74">
        <f t="shared" ref="O260" si="236">SUM(O261:O264)</f>
        <v>0</v>
      </c>
      <c r="P260" s="15">
        <f t="shared" si="170"/>
        <v>0</v>
      </c>
      <c r="Q260" s="9">
        <f t="shared" ref="Q260:S260" si="237">SUM(Q261:Q264)</f>
        <v>0</v>
      </c>
      <c r="R260" s="12">
        <f t="shared" ref="R260" si="238">SUM(R261:R264)</f>
        <v>0</v>
      </c>
      <c r="S260" s="97">
        <f t="shared" si="237"/>
        <v>0</v>
      </c>
    </row>
    <row r="261" spans="1:19" ht="19.5" thickTop="1" x14ac:dyDescent="0.4">
      <c r="A261" s="30"/>
      <c r="B261" s="27" t="s">
        <v>115</v>
      </c>
      <c r="C261" s="53">
        <f t="shared" si="210"/>
        <v>2</v>
      </c>
      <c r="D261" s="40">
        <f t="shared" si="165"/>
        <v>0</v>
      </c>
      <c r="E261" s="4"/>
      <c r="F261" s="13"/>
      <c r="G261" s="75"/>
      <c r="H261" s="16">
        <f t="shared" si="218"/>
        <v>0</v>
      </c>
      <c r="I261" s="4"/>
      <c r="J261" s="13"/>
      <c r="K261" s="75"/>
      <c r="L261" s="21">
        <f t="shared" si="130"/>
        <v>2</v>
      </c>
      <c r="M261" s="4">
        <v>1</v>
      </c>
      <c r="N261" s="67">
        <v>1</v>
      </c>
      <c r="O261" s="75"/>
      <c r="P261" s="16">
        <f t="shared" si="170"/>
        <v>0</v>
      </c>
      <c r="Q261" s="4"/>
      <c r="R261" s="13"/>
      <c r="S261" s="98"/>
    </row>
    <row r="262" spans="1:19" x14ac:dyDescent="0.4">
      <c r="A262" s="30"/>
      <c r="B262" s="28" t="s">
        <v>116</v>
      </c>
      <c r="C262" s="54">
        <f t="shared" si="210"/>
        <v>8</v>
      </c>
      <c r="D262" s="41">
        <f t="shared" si="165"/>
        <v>0</v>
      </c>
      <c r="E262" s="3"/>
      <c r="F262" s="14"/>
      <c r="G262" s="76"/>
      <c r="H262" s="17">
        <f t="shared" si="218"/>
        <v>0</v>
      </c>
      <c r="I262" s="3"/>
      <c r="J262" s="14"/>
      <c r="K262" s="76"/>
      <c r="L262" s="22">
        <f t="shared" si="130"/>
        <v>8</v>
      </c>
      <c r="M262" s="3">
        <v>5</v>
      </c>
      <c r="N262" s="68">
        <v>3</v>
      </c>
      <c r="O262" s="76"/>
      <c r="P262" s="17">
        <f t="shared" si="170"/>
        <v>0</v>
      </c>
      <c r="Q262" s="3"/>
      <c r="R262" s="14"/>
      <c r="S262" s="99"/>
    </row>
    <row r="263" spans="1:19" x14ac:dyDescent="0.4">
      <c r="A263" s="30"/>
      <c r="B263" s="28" t="s">
        <v>207</v>
      </c>
      <c r="C263" s="54">
        <f t="shared" si="210"/>
        <v>1</v>
      </c>
      <c r="D263" s="41">
        <f t="shared" si="165"/>
        <v>0</v>
      </c>
      <c r="E263" s="3"/>
      <c r="F263" s="14"/>
      <c r="G263" s="76"/>
      <c r="H263" s="17">
        <f t="shared" si="218"/>
        <v>0</v>
      </c>
      <c r="I263" s="3"/>
      <c r="J263" s="14"/>
      <c r="K263" s="76"/>
      <c r="L263" s="22">
        <f t="shared" ref="L263" si="239">M263+N263+O263</f>
        <v>1</v>
      </c>
      <c r="M263" s="3"/>
      <c r="N263" s="68">
        <v>1</v>
      </c>
      <c r="O263" s="76"/>
      <c r="P263" s="17">
        <f t="shared" si="170"/>
        <v>0</v>
      </c>
      <c r="Q263" s="3"/>
      <c r="R263" s="14"/>
      <c r="S263" s="99"/>
    </row>
    <row r="264" spans="1:19" ht="19.5" thickBot="1" x14ac:dyDescent="0.45">
      <c r="A264" s="30"/>
      <c r="B264" s="29" t="s">
        <v>208</v>
      </c>
      <c r="C264" s="55">
        <f t="shared" si="210"/>
        <v>1</v>
      </c>
      <c r="D264" s="42">
        <f t="shared" si="165"/>
        <v>0</v>
      </c>
      <c r="E264" s="24"/>
      <c r="F264" s="25"/>
      <c r="G264" s="77"/>
      <c r="H264" s="23">
        <f t="shared" si="218"/>
        <v>0</v>
      </c>
      <c r="I264" s="24"/>
      <c r="J264" s="25"/>
      <c r="K264" s="77"/>
      <c r="L264" s="26">
        <f t="shared" si="130"/>
        <v>1</v>
      </c>
      <c r="M264" s="24">
        <v>1</v>
      </c>
      <c r="N264" s="69"/>
      <c r="O264" s="77"/>
      <c r="P264" s="23">
        <f t="shared" si="170"/>
        <v>0</v>
      </c>
      <c r="Q264" s="24"/>
      <c r="R264" s="25"/>
      <c r="S264" s="95"/>
    </row>
    <row r="265" spans="1:19" ht="20.25" thickTop="1" thickBot="1" x14ac:dyDescent="0.45">
      <c r="A265" s="104" t="s">
        <v>147</v>
      </c>
      <c r="B265" s="105"/>
      <c r="C265" s="52">
        <f t="shared" si="210"/>
        <v>13</v>
      </c>
      <c r="D265" s="39">
        <f t="shared" ref="D265:D283" si="240">E265+F265+G265</f>
        <v>0</v>
      </c>
      <c r="E265" s="9">
        <f>SUM(E266:E277)</f>
        <v>0</v>
      </c>
      <c r="F265" s="12">
        <f>SUM(F266:F277)</f>
        <v>0</v>
      </c>
      <c r="G265" s="74">
        <f>SUM(G266:G277)</f>
        <v>0</v>
      </c>
      <c r="H265" s="15">
        <f t="shared" si="218"/>
        <v>1</v>
      </c>
      <c r="I265" s="9">
        <f>SUM(I266:I277)</f>
        <v>1</v>
      </c>
      <c r="J265" s="12">
        <f>SUM(J266:J277)</f>
        <v>0</v>
      </c>
      <c r="K265" s="74">
        <f>SUM(K266:K277)</f>
        <v>0</v>
      </c>
      <c r="L265" s="20">
        <f t="shared" si="130"/>
        <v>12</v>
      </c>
      <c r="M265" s="9">
        <f>SUM(M266:M277)</f>
        <v>5</v>
      </c>
      <c r="N265" s="66">
        <f>SUM(N266:N277)</f>
        <v>7</v>
      </c>
      <c r="O265" s="74">
        <f>SUM(O266:O277)</f>
        <v>0</v>
      </c>
      <c r="P265" s="15">
        <f t="shared" si="170"/>
        <v>0</v>
      </c>
      <c r="Q265" s="9">
        <f>SUM(Q266:Q277)</f>
        <v>0</v>
      </c>
      <c r="R265" s="12">
        <f>SUM(R266:R277)</f>
        <v>0</v>
      </c>
      <c r="S265" s="97">
        <f>SUM(S266:S277)</f>
        <v>0</v>
      </c>
    </row>
    <row r="266" spans="1:19" ht="19.5" thickTop="1" x14ac:dyDescent="0.4">
      <c r="A266" s="30"/>
      <c r="B266" s="27" t="s">
        <v>148</v>
      </c>
      <c r="C266" s="53">
        <f t="shared" si="210"/>
        <v>2</v>
      </c>
      <c r="D266" s="40">
        <f t="shared" si="240"/>
        <v>0</v>
      </c>
      <c r="E266" s="4"/>
      <c r="F266" s="13"/>
      <c r="G266" s="75"/>
      <c r="H266" s="16">
        <f t="shared" si="218"/>
        <v>0</v>
      </c>
      <c r="I266" s="4"/>
      <c r="J266" s="13"/>
      <c r="K266" s="75"/>
      <c r="L266" s="21">
        <f t="shared" si="130"/>
        <v>2</v>
      </c>
      <c r="M266" s="4">
        <v>1</v>
      </c>
      <c r="N266" s="67">
        <v>1</v>
      </c>
      <c r="O266" s="75"/>
      <c r="P266" s="16">
        <f t="shared" si="170"/>
        <v>0</v>
      </c>
      <c r="Q266" s="4"/>
      <c r="R266" s="13"/>
      <c r="S266" s="98"/>
    </row>
    <row r="267" spans="1:19" x14ac:dyDescent="0.4">
      <c r="A267" s="30"/>
      <c r="B267" s="28" t="s">
        <v>299</v>
      </c>
      <c r="C267" s="54">
        <f t="shared" ref="C267" si="241">D267+H267+L267+P267</f>
        <v>1</v>
      </c>
      <c r="D267" s="41">
        <f t="shared" si="240"/>
        <v>0</v>
      </c>
      <c r="E267" s="3"/>
      <c r="F267" s="14"/>
      <c r="G267" s="76"/>
      <c r="H267" s="17">
        <f t="shared" ref="H267" si="242">I267+J267+K267</f>
        <v>0</v>
      </c>
      <c r="I267" s="3"/>
      <c r="J267" s="14"/>
      <c r="K267" s="76"/>
      <c r="L267" s="22">
        <f t="shared" ref="L267" si="243">M267+N267+O267</f>
        <v>1</v>
      </c>
      <c r="M267" s="3"/>
      <c r="N267" s="68">
        <v>1</v>
      </c>
      <c r="O267" s="76"/>
      <c r="P267" s="17">
        <f t="shared" si="170"/>
        <v>0</v>
      </c>
      <c r="Q267" s="3"/>
      <c r="R267" s="14"/>
      <c r="S267" s="99"/>
    </row>
    <row r="268" spans="1:19" x14ac:dyDescent="0.4">
      <c r="A268" s="30"/>
      <c r="B268" s="28" t="s">
        <v>296</v>
      </c>
      <c r="C268" s="54">
        <f t="shared" si="210"/>
        <v>1</v>
      </c>
      <c r="D268" s="41">
        <f t="shared" si="240"/>
        <v>0</v>
      </c>
      <c r="E268" s="3"/>
      <c r="F268" s="14"/>
      <c r="G268" s="76"/>
      <c r="H268" s="17">
        <f t="shared" si="218"/>
        <v>0</v>
      </c>
      <c r="I268" s="3"/>
      <c r="J268" s="14"/>
      <c r="K268" s="76"/>
      <c r="L268" s="22">
        <f t="shared" ref="L268" si="244">M268+N268+O268</f>
        <v>1</v>
      </c>
      <c r="M268" s="3"/>
      <c r="N268" s="68">
        <v>1</v>
      </c>
      <c r="O268" s="76"/>
      <c r="P268" s="17">
        <f t="shared" ref="P268" si="245">Q268+R268+S268</f>
        <v>0</v>
      </c>
      <c r="Q268" s="3"/>
      <c r="R268" s="14"/>
      <c r="S268" s="99"/>
    </row>
    <row r="269" spans="1:19" x14ac:dyDescent="0.4">
      <c r="A269" s="30"/>
      <c r="B269" s="28" t="s">
        <v>209</v>
      </c>
      <c r="C269" s="54">
        <f t="shared" ref="C269" si="246">D269+H269+L269+P269</f>
        <v>1</v>
      </c>
      <c r="D269" s="41">
        <f t="shared" si="240"/>
        <v>0</v>
      </c>
      <c r="E269" s="3"/>
      <c r="F269" s="14"/>
      <c r="G269" s="76"/>
      <c r="H269" s="17">
        <f t="shared" ref="H269" si="247">I269+J269+K269</f>
        <v>1</v>
      </c>
      <c r="I269" s="3">
        <v>1</v>
      </c>
      <c r="J269" s="14"/>
      <c r="K269" s="76"/>
      <c r="L269" s="22">
        <f t="shared" ref="L269" si="248">M269+N269+O269</f>
        <v>0</v>
      </c>
      <c r="M269" s="3"/>
      <c r="N269" s="68"/>
      <c r="O269" s="76"/>
      <c r="P269" s="17">
        <f t="shared" si="170"/>
        <v>0</v>
      </c>
      <c r="Q269" s="3"/>
      <c r="R269" s="14"/>
      <c r="S269" s="99"/>
    </row>
    <row r="270" spans="1:19" x14ac:dyDescent="0.4">
      <c r="A270" s="30"/>
      <c r="B270" s="28" t="s">
        <v>261</v>
      </c>
      <c r="C270" s="54">
        <f t="shared" si="210"/>
        <v>1</v>
      </c>
      <c r="D270" s="41">
        <f t="shared" si="240"/>
        <v>0</v>
      </c>
      <c r="E270" s="3"/>
      <c r="F270" s="14"/>
      <c r="G270" s="76"/>
      <c r="H270" s="17">
        <f t="shared" si="218"/>
        <v>0</v>
      </c>
      <c r="I270" s="3"/>
      <c r="J270" s="14"/>
      <c r="K270" s="76"/>
      <c r="L270" s="22">
        <f t="shared" ref="L270" si="249">M270+N270+O270</f>
        <v>1</v>
      </c>
      <c r="M270" s="3"/>
      <c r="N270" s="68">
        <v>1</v>
      </c>
      <c r="O270" s="76"/>
      <c r="P270" s="17">
        <f t="shared" si="170"/>
        <v>0</v>
      </c>
      <c r="Q270" s="3"/>
      <c r="R270" s="14"/>
      <c r="S270" s="99"/>
    </row>
    <row r="271" spans="1:19" x14ac:dyDescent="0.4">
      <c r="A271" s="30"/>
      <c r="B271" s="28" t="s">
        <v>262</v>
      </c>
      <c r="C271" s="54">
        <f t="shared" ref="C271" si="250">D271+H271+L271+P271</f>
        <v>1</v>
      </c>
      <c r="D271" s="41">
        <f t="shared" si="240"/>
        <v>0</v>
      </c>
      <c r="E271" s="3"/>
      <c r="F271" s="14"/>
      <c r="G271" s="76"/>
      <c r="H271" s="17">
        <f t="shared" ref="H271" si="251">I271+J271+K271</f>
        <v>0</v>
      </c>
      <c r="I271" s="3"/>
      <c r="J271" s="14"/>
      <c r="K271" s="76"/>
      <c r="L271" s="22">
        <f t="shared" ref="L271" si="252">M271+N271+O271</f>
        <v>1</v>
      </c>
      <c r="M271" s="3">
        <v>1</v>
      </c>
      <c r="N271" s="68"/>
      <c r="O271" s="76"/>
      <c r="P271" s="17">
        <f t="shared" si="170"/>
        <v>0</v>
      </c>
      <c r="Q271" s="3"/>
      <c r="R271" s="14"/>
      <c r="S271" s="99"/>
    </row>
    <row r="272" spans="1:19" x14ac:dyDescent="0.4">
      <c r="A272" s="30"/>
      <c r="B272" s="28" t="s">
        <v>211</v>
      </c>
      <c r="C272" s="54">
        <f t="shared" si="210"/>
        <v>1</v>
      </c>
      <c r="D272" s="41">
        <f t="shared" si="240"/>
        <v>0</v>
      </c>
      <c r="E272" s="3"/>
      <c r="F272" s="14"/>
      <c r="G272" s="76"/>
      <c r="H272" s="17">
        <f t="shared" si="218"/>
        <v>0</v>
      </c>
      <c r="I272" s="3"/>
      <c r="J272" s="14"/>
      <c r="K272" s="76"/>
      <c r="L272" s="22">
        <f t="shared" ref="L272:L273" si="253">M272+N272+O272</f>
        <v>1</v>
      </c>
      <c r="M272" s="3"/>
      <c r="N272" s="68">
        <v>1</v>
      </c>
      <c r="O272" s="76"/>
      <c r="P272" s="17">
        <f t="shared" si="170"/>
        <v>0</v>
      </c>
      <c r="Q272" s="3"/>
      <c r="R272" s="14"/>
      <c r="S272" s="99"/>
    </row>
    <row r="273" spans="1:19" x14ac:dyDescent="0.4">
      <c r="A273" s="30"/>
      <c r="B273" s="28" t="s">
        <v>276</v>
      </c>
      <c r="C273" s="54">
        <f t="shared" ref="C273" si="254">D273+H273+L273+P273</f>
        <v>1</v>
      </c>
      <c r="D273" s="41">
        <f t="shared" si="240"/>
        <v>0</v>
      </c>
      <c r="E273" s="3"/>
      <c r="F273" s="14"/>
      <c r="G273" s="76"/>
      <c r="H273" s="17">
        <f t="shared" ref="H273" si="255">I273+J273+K273</f>
        <v>0</v>
      </c>
      <c r="I273" s="3"/>
      <c r="J273" s="14"/>
      <c r="K273" s="76"/>
      <c r="L273" s="22">
        <f t="shared" si="253"/>
        <v>1</v>
      </c>
      <c r="M273" s="3">
        <v>1</v>
      </c>
      <c r="N273" s="68"/>
      <c r="O273" s="76"/>
      <c r="P273" s="17">
        <f t="shared" ref="P273" si="256">Q273+R273+S273</f>
        <v>0</v>
      </c>
      <c r="Q273" s="3"/>
      <c r="R273" s="14"/>
      <c r="S273" s="99"/>
    </row>
    <row r="274" spans="1:19" x14ac:dyDescent="0.4">
      <c r="A274" s="30"/>
      <c r="B274" s="28" t="s">
        <v>297</v>
      </c>
      <c r="C274" s="54">
        <f t="shared" ref="C274" si="257">D274+H274+L274+P274</f>
        <v>1</v>
      </c>
      <c r="D274" s="41">
        <f t="shared" si="240"/>
        <v>0</v>
      </c>
      <c r="E274" s="3"/>
      <c r="F274" s="14"/>
      <c r="G274" s="76"/>
      <c r="H274" s="17">
        <f t="shared" ref="H274" si="258">I274+J274+K274</f>
        <v>0</v>
      </c>
      <c r="I274" s="3"/>
      <c r="J274" s="14"/>
      <c r="K274" s="76"/>
      <c r="L274" s="22">
        <f t="shared" ref="L274" si="259">M274+N274+O274</f>
        <v>1</v>
      </c>
      <c r="M274" s="3">
        <v>1</v>
      </c>
      <c r="N274" s="68"/>
      <c r="O274" s="76"/>
      <c r="P274" s="17">
        <f t="shared" ref="P274" si="260">Q274+R274+S274</f>
        <v>0</v>
      </c>
      <c r="Q274" s="3"/>
      <c r="R274" s="14"/>
      <c r="S274" s="99"/>
    </row>
    <row r="275" spans="1:19" x14ac:dyDescent="0.4">
      <c r="A275" s="30"/>
      <c r="B275" s="28" t="s">
        <v>210</v>
      </c>
      <c r="C275" s="54">
        <f t="shared" si="210"/>
        <v>1</v>
      </c>
      <c r="D275" s="41">
        <f t="shared" si="240"/>
        <v>0</v>
      </c>
      <c r="E275" s="3"/>
      <c r="F275" s="14"/>
      <c r="G275" s="76"/>
      <c r="H275" s="17">
        <f t="shared" si="218"/>
        <v>0</v>
      </c>
      <c r="I275" s="3"/>
      <c r="J275" s="14"/>
      <c r="K275" s="76"/>
      <c r="L275" s="22">
        <f t="shared" ref="L275" si="261">M275+N275+O275</f>
        <v>1</v>
      </c>
      <c r="M275" s="3">
        <v>1</v>
      </c>
      <c r="N275" s="68"/>
      <c r="O275" s="76"/>
      <c r="P275" s="17">
        <f t="shared" si="170"/>
        <v>0</v>
      </c>
      <c r="Q275" s="3"/>
      <c r="R275" s="14"/>
      <c r="S275" s="99"/>
    </row>
    <row r="276" spans="1:19" x14ac:dyDescent="0.4">
      <c r="A276" s="30"/>
      <c r="B276" s="28" t="s">
        <v>212</v>
      </c>
      <c r="C276" s="54">
        <f t="shared" ref="C276" si="262">D276+H276+L276+P276</f>
        <v>1</v>
      </c>
      <c r="D276" s="41">
        <f t="shared" si="240"/>
        <v>0</v>
      </c>
      <c r="E276" s="3"/>
      <c r="F276" s="14"/>
      <c r="G276" s="76"/>
      <c r="H276" s="17">
        <f t="shared" ref="H276" si="263">I276+J276+K276</f>
        <v>0</v>
      </c>
      <c r="I276" s="3"/>
      <c r="J276" s="14"/>
      <c r="K276" s="76"/>
      <c r="L276" s="22">
        <f t="shared" ref="L276" si="264">M276+N276+O276</f>
        <v>1</v>
      </c>
      <c r="M276" s="3"/>
      <c r="N276" s="68">
        <v>1</v>
      </c>
      <c r="O276" s="76"/>
      <c r="P276" s="17">
        <f t="shared" ref="P276" si="265">Q276+R276+S276</f>
        <v>0</v>
      </c>
      <c r="Q276" s="3"/>
      <c r="R276" s="14"/>
      <c r="S276" s="99"/>
    </row>
    <row r="277" spans="1:19" ht="19.5" thickBot="1" x14ac:dyDescent="0.45">
      <c r="A277" s="30"/>
      <c r="B277" s="29" t="s">
        <v>298</v>
      </c>
      <c r="C277" s="55">
        <f t="shared" si="210"/>
        <v>1</v>
      </c>
      <c r="D277" s="42">
        <f t="shared" si="240"/>
        <v>0</v>
      </c>
      <c r="E277" s="24"/>
      <c r="F277" s="25"/>
      <c r="G277" s="77"/>
      <c r="H277" s="23">
        <f t="shared" si="218"/>
        <v>0</v>
      </c>
      <c r="I277" s="24"/>
      <c r="J277" s="25"/>
      <c r="K277" s="77"/>
      <c r="L277" s="26">
        <f t="shared" ref="L277:L283" si="266">M277+N277+O277</f>
        <v>1</v>
      </c>
      <c r="M277" s="24"/>
      <c r="N277" s="69">
        <v>1</v>
      </c>
      <c r="O277" s="77"/>
      <c r="P277" s="23">
        <f t="shared" si="170"/>
        <v>0</v>
      </c>
      <c r="Q277" s="24"/>
      <c r="R277" s="25"/>
      <c r="S277" s="95"/>
    </row>
    <row r="278" spans="1:19" ht="20.25" thickTop="1" thickBot="1" x14ac:dyDescent="0.45">
      <c r="A278" s="104" t="s">
        <v>117</v>
      </c>
      <c r="B278" s="105"/>
      <c r="C278" s="52">
        <f t="shared" si="210"/>
        <v>8</v>
      </c>
      <c r="D278" s="39">
        <f t="shared" si="240"/>
        <v>0</v>
      </c>
      <c r="E278" s="9">
        <f>SUM(E279:E283)</f>
        <v>0</v>
      </c>
      <c r="F278" s="12">
        <f>SUM(F279:F283)</f>
        <v>0</v>
      </c>
      <c r="G278" s="74">
        <f t="shared" ref="G278" si="267">SUM(G279:G283)</f>
        <v>0</v>
      </c>
      <c r="H278" s="15">
        <f t="shared" si="218"/>
        <v>1</v>
      </c>
      <c r="I278" s="9">
        <f t="shared" ref="I278:K278" si="268">SUM(I279:I283)</f>
        <v>0</v>
      </c>
      <c r="J278" s="12">
        <f t="shared" si="268"/>
        <v>1</v>
      </c>
      <c r="K278" s="74">
        <f t="shared" si="268"/>
        <v>0</v>
      </c>
      <c r="L278" s="20">
        <f t="shared" si="266"/>
        <v>7</v>
      </c>
      <c r="M278" s="9">
        <f t="shared" ref="M278:N278" si="269">SUM(M279:M283)</f>
        <v>2</v>
      </c>
      <c r="N278" s="66">
        <f t="shared" si="269"/>
        <v>5</v>
      </c>
      <c r="O278" s="74">
        <f t="shared" ref="O278" si="270">SUM(O279:O283)</f>
        <v>0</v>
      </c>
      <c r="P278" s="15">
        <f t="shared" si="170"/>
        <v>0</v>
      </c>
      <c r="Q278" s="9">
        <f t="shared" ref="Q278:S278" si="271">SUM(Q279:Q283)</f>
        <v>0</v>
      </c>
      <c r="R278" s="12">
        <f t="shared" ref="R278" si="272">SUM(R279:R283)</f>
        <v>0</v>
      </c>
      <c r="S278" s="97">
        <f t="shared" si="271"/>
        <v>0</v>
      </c>
    </row>
    <row r="279" spans="1:19" ht="19.5" thickTop="1" x14ac:dyDescent="0.4">
      <c r="A279" s="30"/>
      <c r="B279" s="27" t="s">
        <v>118</v>
      </c>
      <c r="C279" s="53">
        <f t="shared" si="210"/>
        <v>1</v>
      </c>
      <c r="D279" s="40">
        <f t="shared" si="240"/>
        <v>0</v>
      </c>
      <c r="E279" s="4"/>
      <c r="F279" s="13"/>
      <c r="G279" s="75"/>
      <c r="H279" s="16">
        <f t="shared" si="218"/>
        <v>1</v>
      </c>
      <c r="I279" s="4"/>
      <c r="J279" s="13">
        <v>1</v>
      </c>
      <c r="K279" s="75"/>
      <c r="L279" s="21">
        <f t="shared" si="266"/>
        <v>0</v>
      </c>
      <c r="M279" s="4"/>
      <c r="N279" s="67"/>
      <c r="O279" s="75"/>
      <c r="P279" s="16">
        <f t="shared" si="170"/>
        <v>0</v>
      </c>
      <c r="Q279" s="4"/>
      <c r="R279" s="13"/>
      <c r="S279" s="98"/>
    </row>
    <row r="280" spans="1:19" x14ac:dyDescent="0.4">
      <c r="A280" s="30"/>
      <c r="B280" s="28" t="s">
        <v>119</v>
      </c>
      <c r="C280" s="54">
        <f t="shared" ref="C280" si="273">D280+H280+L280+P280</f>
        <v>2</v>
      </c>
      <c r="D280" s="41">
        <f t="shared" si="240"/>
        <v>0</v>
      </c>
      <c r="E280" s="3"/>
      <c r="F280" s="14"/>
      <c r="G280" s="76"/>
      <c r="H280" s="17">
        <f t="shared" ref="H280" si="274">I280+J280+K280</f>
        <v>0</v>
      </c>
      <c r="I280" s="3"/>
      <c r="J280" s="14"/>
      <c r="K280" s="76"/>
      <c r="L280" s="22">
        <f t="shared" ref="L280" si="275">M280+N280+O280</f>
        <v>2</v>
      </c>
      <c r="M280" s="3"/>
      <c r="N280" s="68">
        <v>2</v>
      </c>
      <c r="O280" s="76"/>
      <c r="P280" s="17">
        <f t="shared" ref="P280" si="276">Q280+R280+S280</f>
        <v>0</v>
      </c>
      <c r="Q280" s="3"/>
      <c r="R280" s="14"/>
      <c r="S280" s="99"/>
    </row>
    <row r="281" spans="1:19" x14ac:dyDescent="0.4">
      <c r="A281" s="30"/>
      <c r="B281" s="28" t="s">
        <v>277</v>
      </c>
      <c r="C281" s="54">
        <f t="shared" ref="C281" si="277">D281+H281+L281+P281</f>
        <v>3</v>
      </c>
      <c r="D281" s="41">
        <f t="shared" si="240"/>
        <v>0</v>
      </c>
      <c r="E281" s="3"/>
      <c r="F281" s="14"/>
      <c r="G281" s="76"/>
      <c r="H281" s="17">
        <f t="shared" ref="H281" si="278">I281+J281+K281</f>
        <v>0</v>
      </c>
      <c r="I281" s="3"/>
      <c r="J281" s="14"/>
      <c r="K281" s="76"/>
      <c r="L281" s="22">
        <f t="shared" ref="L281" si="279">M281+N281+O281</f>
        <v>3</v>
      </c>
      <c r="M281" s="3">
        <v>2</v>
      </c>
      <c r="N281" s="68">
        <v>1</v>
      </c>
      <c r="O281" s="76"/>
      <c r="P281" s="17">
        <f t="shared" ref="P281" si="280">Q281+R281+S281</f>
        <v>0</v>
      </c>
      <c r="Q281" s="3"/>
      <c r="R281" s="14"/>
      <c r="S281" s="99"/>
    </row>
    <row r="282" spans="1:19" x14ac:dyDescent="0.4">
      <c r="A282" s="30"/>
      <c r="B282" s="28" t="s">
        <v>278</v>
      </c>
      <c r="C282" s="54">
        <f t="shared" si="210"/>
        <v>1</v>
      </c>
      <c r="D282" s="41">
        <f t="shared" si="240"/>
        <v>0</v>
      </c>
      <c r="E282" s="3"/>
      <c r="F282" s="14"/>
      <c r="G282" s="76"/>
      <c r="H282" s="17">
        <f t="shared" si="218"/>
        <v>0</v>
      </c>
      <c r="I282" s="3"/>
      <c r="J282" s="14"/>
      <c r="K282" s="76"/>
      <c r="L282" s="22">
        <f t="shared" si="266"/>
        <v>1</v>
      </c>
      <c r="M282" s="3"/>
      <c r="N282" s="68">
        <v>1</v>
      </c>
      <c r="O282" s="76"/>
      <c r="P282" s="17">
        <f t="shared" si="170"/>
        <v>0</v>
      </c>
      <c r="Q282" s="3"/>
      <c r="R282" s="14"/>
      <c r="S282" s="99"/>
    </row>
    <row r="283" spans="1:19" ht="19.5" thickBot="1" x14ac:dyDescent="0.45">
      <c r="A283" s="34"/>
      <c r="B283" s="48" t="s">
        <v>279</v>
      </c>
      <c r="C283" s="56">
        <f t="shared" si="210"/>
        <v>1</v>
      </c>
      <c r="D283" s="44">
        <f t="shared" si="240"/>
        <v>0</v>
      </c>
      <c r="E283" s="32"/>
      <c r="F283" s="58"/>
      <c r="G283" s="79"/>
      <c r="H283" s="36">
        <f t="shared" si="218"/>
        <v>0</v>
      </c>
      <c r="I283" s="32"/>
      <c r="J283" s="58"/>
      <c r="K283" s="79"/>
      <c r="L283" s="60">
        <f t="shared" si="266"/>
        <v>1</v>
      </c>
      <c r="M283" s="32"/>
      <c r="N283" s="71">
        <v>1</v>
      </c>
      <c r="O283" s="79"/>
      <c r="P283" s="36">
        <f t="shared" si="170"/>
        <v>0</v>
      </c>
      <c r="Q283" s="32"/>
      <c r="R283" s="58"/>
      <c r="S283" s="101"/>
    </row>
    <row r="284" spans="1:19" ht="36" customHeight="1" thickTop="1" x14ac:dyDescent="0.4">
      <c r="A284" s="107" t="s">
        <v>287</v>
      </c>
      <c r="B284" s="107"/>
      <c r="C284" s="107"/>
      <c r="D284" s="107"/>
      <c r="E284" s="107"/>
      <c r="F284" s="107"/>
      <c r="G284" s="107"/>
      <c r="H284" s="107"/>
      <c r="I284" s="107"/>
      <c r="J284" s="107"/>
      <c r="K284" s="107"/>
      <c r="L284" s="107"/>
      <c r="M284" s="107"/>
      <c r="N284" s="107"/>
      <c r="O284" s="107"/>
      <c r="P284" s="107"/>
      <c r="Q284" s="107"/>
      <c r="R284" s="107"/>
      <c r="S284" s="107"/>
    </row>
    <row r="285" spans="1:19" ht="36" customHeight="1" x14ac:dyDescent="0.4">
      <c r="A285" s="106" t="s">
        <v>122</v>
      </c>
      <c r="B285" s="106"/>
      <c r="C285" s="106"/>
      <c r="D285" s="106"/>
      <c r="E285" s="106"/>
      <c r="F285" s="106"/>
      <c r="G285" s="106"/>
      <c r="H285" s="106"/>
      <c r="I285" s="106"/>
      <c r="J285" s="106"/>
      <c r="K285" s="106"/>
      <c r="L285" s="106"/>
      <c r="M285" s="106"/>
      <c r="N285" s="106"/>
      <c r="O285" s="106"/>
      <c r="P285" s="106"/>
      <c r="Q285" s="106"/>
      <c r="R285" s="106"/>
      <c r="S285" s="106"/>
    </row>
    <row r="286" spans="1:19" ht="36" customHeight="1" x14ac:dyDescent="0.4">
      <c r="A286" s="106" t="s">
        <v>263</v>
      </c>
      <c r="B286" s="106"/>
      <c r="C286" s="106"/>
      <c r="D286" s="106"/>
      <c r="E286" s="106"/>
      <c r="F286" s="106"/>
      <c r="G286" s="106"/>
      <c r="H286" s="106"/>
      <c r="I286" s="106"/>
      <c r="J286" s="106"/>
      <c r="K286" s="106"/>
      <c r="L286" s="106"/>
      <c r="M286" s="106"/>
      <c r="N286" s="106"/>
      <c r="O286" s="106"/>
      <c r="P286" s="106"/>
      <c r="Q286" s="106"/>
      <c r="R286" s="106"/>
      <c r="S286" s="106"/>
    </row>
    <row r="287" spans="1:19" ht="36" customHeight="1" x14ac:dyDescent="0.4">
      <c r="A287" s="106" t="s">
        <v>234</v>
      </c>
      <c r="B287" s="106"/>
      <c r="C287" s="106"/>
      <c r="D287" s="106"/>
      <c r="E287" s="106"/>
      <c r="F287" s="106"/>
      <c r="G287" s="106"/>
      <c r="H287" s="106"/>
      <c r="I287" s="106"/>
      <c r="J287" s="106"/>
      <c r="K287" s="106"/>
      <c r="L287" s="106"/>
      <c r="M287" s="106"/>
      <c r="N287" s="106"/>
      <c r="O287" s="106"/>
      <c r="P287" s="106"/>
      <c r="Q287" s="106"/>
      <c r="R287" s="106"/>
      <c r="S287" s="106"/>
    </row>
    <row r="288" spans="1:19" ht="81" customHeight="1" x14ac:dyDescent="0.4">
      <c r="A288" s="106" t="s">
        <v>288</v>
      </c>
      <c r="B288" s="106"/>
      <c r="C288" s="106"/>
      <c r="D288" s="106"/>
      <c r="E288" s="106"/>
      <c r="F288" s="106"/>
      <c r="G288" s="106"/>
      <c r="H288" s="106"/>
      <c r="I288" s="106"/>
      <c r="J288" s="106"/>
      <c r="K288" s="106"/>
      <c r="L288" s="106"/>
      <c r="M288" s="106"/>
      <c r="N288" s="106"/>
      <c r="O288" s="106"/>
      <c r="P288" s="106"/>
      <c r="Q288" s="106"/>
      <c r="R288" s="106"/>
      <c r="S288" s="106"/>
    </row>
  </sheetData>
  <mergeCells count="32">
    <mergeCell ref="A117:B117"/>
    <mergeCell ref="A72:B72"/>
    <mergeCell ref="A82:B82"/>
    <mergeCell ref="A247:B247"/>
    <mergeCell ref="A2:S2"/>
    <mergeCell ref="A3:S3"/>
    <mergeCell ref="A147:B147"/>
    <mergeCell ref="A155:B155"/>
    <mergeCell ref="A42:B42"/>
    <mergeCell ref="A80:B80"/>
    <mergeCell ref="A4:B7"/>
    <mergeCell ref="A84:B84"/>
    <mergeCell ref="A97:B97"/>
    <mergeCell ref="L4:O4"/>
    <mergeCell ref="D4:F4"/>
    <mergeCell ref="H4:J4"/>
    <mergeCell ref="P4:S4"/>
    <mergeCell ref="A32:B32"/>
    <mergeCell ref="A8:B8"/>
    <mergeCell ref="A288:S288"/>
    <mergeCell ref="A284:S284"/>
    <mergeCell ref="A285:S285"/>
    <mergeCell ref="A286:S286"/>
    <mergeCell ref="A197:B197"/>
    <mergeCell ref="A237:B237"/>
    <mergeCell ref="A242:B242"/>
    <mergeCell ref="A265:B265"/>
    <mergeCell ref="A278:B278"/>
    <mergeCell ref="A287:S287"/>
    <mergeCell ref="A260:B260"/>
    <mergeCell ref="A249:B249"/>
    <mergeCell ref="A258:B258"/>
  </mergeCells>
  <phoneticPr fontId="1"/>
  <pageMargins left="0.25" right="0.25" top="0.75" bottom="0.75" header="0.3" footer="0.3"/>
  <pageSetup paperSize="9" scale="8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B2480-5768-487A-A7F9-2B47E8A3A0E7}">
  <dimension ref="A1:J3"/>
  <sheetViews>
    <sheetView topLeftCell="A46" workbookViewId="0">
      <selection activeCell="M26" sqref="M26"/>
    </sheetView>
  </sheetViews>
  <sheetFormatPr defaultRowHeight="18.75" x14ac:dyDescent="0.4"/>
  <sheetData>
    <row r="1" spans="1:10" x14ac:dyDescent="0.4">
      <c r="A1" s="5" t="s">
        <v>213</v>
      </c>
      <c r="B1" s="18" t="s">
        <v>214</v>
      </c>
      <c r="C1" s="5" t="s">
        <v>215</v>
      </c>
      <c r="D1" s="10" t="s">
        <v>216</v>
      </c>
      <c r="E1" s="72" t="s">
        <v>222</v>
      </c>
      <c r="F1" s="5" t="s">
        <v>217</v>
      </c>
      <c r="G1" s="64" t="s">
        <v>218</v>
      </c>
      <c r="H1" s="72" t="s">
        <v>219</v>
      </c>
      <c r="I1" s="5" t="s">
        <v>220</v>
      </c>
      <c r="J1" s="6" t="s">
        <v>221</v>
      </c>
    </row>
    <row r="2" spans="1:10" ht="19.5" thickBot="1" x14ac:dyDescent="0.45">
      <c r="A2" s="7">
        <v>16</v>
      </c>
      <c r="B2" s="19">
        <v>7</v>
      </c>
      <c r="C2" s="7">
        <v>40</v>
      </c>
      <c r="D2" s="11">
        <v>43</v>
      </c>
      <c r="E2" s="73">
        <v>1</v>
      </c>
      <c r="F2" s="7">
        <v>592</v>
      </c>
      <c r="G2" s="65">
        <v>583</v>
      </c>
      <c r="H2" s="73">
        <v>6</v>
      </c>
      <c r="I2" s="7">
        <v>3</v>
      </c>
      <c r="J2" s="8">
        <v>4</v>
      </c>
    </row>
    <row r="3" spans="1:10" ht="19.5" thickTop="1" x14ac:dyDescent="0.4"/>
  </sheetData>
  <phoneticPr fontId="1"/>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表</vt:lpstr>
      <vt:lpstr>グラフ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chichi2</dc:creator>
  <cp:lastModifiedBy>shokkakyo</cp:lastModifiedBy>
  <cp:lastPrinted>2021-09-07T01:39:28Z</cp:lastPrinted>
  <dcterms:created xsi:type="dcterms:W3CDTF">2021-07-06T12:14:55Z</dcterms:created>
  <dcterms:modified xsi:type="dcterms:W3CDTF">2021-12-28T02:24:20Z</dcterms:modified>
</cp:coreProperties>
</file>